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'Лист1'!$A:$B,'Лист1'!$6:$11</definedName>
    <definedName name="_xlnm.Print_Area" localSheetId="0">'Лист1'!$A$1:$BM$39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0"/>
          </rPr>
          <t>ВКАЗАТИ КІЛЬКІСТЬ СУДДІВ ВІДПОВІДНО ДО ШТАТНОГО РОЗКЛАДУ</t>
        </r>
      </text>
    </comment>
    <comment ref="BB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C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D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E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F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G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H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I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J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K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L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M35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37" authorId="0">
      <text>
        <r>
          <rPr>
            <sz val="8"/>
            <rFont val="Tahoma"/>
            <family val="0"/>
          </rPr>
          <t xml:space="preserve">ВКАЗАТИ КІЛЬКІСТЬ ПРАЦЮЮЧИХ СУДДІВ </t>
        </r>
      </text>
    </comment>
    <comment ref="BB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C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D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E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F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G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H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I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J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K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L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M37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39" authorId="0">
      <text>
        <r>
          <rPr>
            <sz val="8"/>
            <rFont val="Tahoma"/>
            <family val="0"/>
          </rPr>
          <t>ВКАЗАТИ КІЛЬКІСТЬ ФАКТИЧНО ПРАЦЮЮЧИХ СУДДІВ (без урахування суддів, котрі весь звітний період перебували без повноважень)</t>
        </r>
      </text>
    </comment>
    <comment ref="BB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C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D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E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F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G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H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I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J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K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L39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M3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</commentList>
</comments>
</file>

<file path=xl/sharedStrings.xml><?xml version="1.0" encoding="utf-8"?>
<sst xmlns="http://schemas.openxmlformats.org/spreadsheetml/2006/main" count="122" uniqueCount="56">
  <si>
    <t>№</t>
  </si>
  <si>
    <t>П.І.Б. судді , інформація про період фактичної роботи</t>
  </si>
  <si>
    <t>Кримінальні справи                                     (індекс 1)</t>
  </si>
  <si>
    <t>Інші справи та матеріали кримінального судочинства                                                                (індекси 1-п, 1-н, 4, 5, 7)</t>
  </si>
  <si>
    <t>Кримінальні провадження   (індекс 1-кп)</t>
  </si>
  <si>
    <t>Інші справи та матеріали кримінального судочинства                 (індекси 1-кс, 1-кд, 1-о, 1-м, 1-вп, 1-в, 7)</t>
  </si>
  <si>
    <t>Усього справ/проваджень та матеріалів кримінального судочинства</t>
  </si>
  <si>
    <t>Цивільні справи</t>
  </si>
  <si>
    <t>Усього справ та матеріалів цивільного судочинства</t>
  </si>
  <si>
    <t>Адміністративні справи (індекс 2-а)</t>
  </si>
  <si>
    <t>Інші справи та матеріали адміністративного судочинства                 (індекси 2-ад, 2-ав, 2-аз, 6-а, 8-а)</t>
  </si>
  <si>
    <t>Усього справ та матеріалів адміністративного судочинства</t>
  </si>
  <si>
    <t>Справи про адміністративні правопорушення (індекс 3)</t>
  </si>
  <si>
    <t>Справи у порядку виконання постанов у справах про адміністративні правопорушення (індекс 3-в)</t>
  </si>
  <si>
    <t>Усього справ та матеріалів про адміністративні правопорушення</t>
  </si>
  <si>
    <t>Інші справи та матеріали</t>
  </si>
  <si>
    <t>Навантаження (справ та матеріалів усіх категорій) на одного суддю за звітний період</t>
  </si>
  <si>
    <t>у тому числі справ</t>
  </si>
  <si>
    <t>Середньомісячне навантаження (справ та матеріалів усіх категорій) на одного суддю</t>
  </si>
  <si>
    <t>Позовне провадження (індекс 2)</t>
  </si>
  <si>
    <t>Наказне провадження (індекс 2-н)</t>
  </si>
  <si>
    <t>Окреме провадження (індекс 2-о)</t>
  </si>
  <si>
    <t>знаходилось в провадженні</t>
  </si>
  <si>
    <t>із них, надійшло у звітному періоді</t>
  </si>
  <si>
    <t xml:space="preserve">розглянуто протягом звітного періоду                                                                            </t>
  </si>
  <si>
    <t>А</t>
  </si>
  <si>
    <t>Б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</si>
  <si>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</si>
  <si>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</si>
  <si>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</si>
  <si>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</si>
  <si>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</si>
  <si>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</si>
  <si>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</si>
  <si>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</si>
  <si>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</si>
  <si>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</si>
  <si>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</si>
  <si>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</si>
  <si>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УСЬОГО</t>
  </si>
  <si>
    <t>РОЗРАХУНОК ЗА ШТАТНОЮ ЧИСЕЛЬНІСТЮ СУДДІВ</t>
  </si>
  <si>
    <t>РОЗРАХУНОК ЗА КІЛЬКІСТЮ ПРАЦЮЮЧИХ СУДДІВ</t>
  </si>
  <si>
    <t>РОЗРАХУНОК ЗА КІЛЬКІСТЮ ПРАЦЮЮЧИХ СУДДІВ (без урахування суддів, котрі весь звітний період перебували без повноважень)</t>
  </si>
  <si>
    <t>Інші справи та матеріали цивільного судочинства                 (індекси 2-с, 2-в, 2-з, 2-п, 2-к, 2-д, 4-с, 6, 8 та ін.)</t>
  </si>
  <si>
    <t>Код суду №</t>
  </si>
  <si>
    <t>Аналіз кількісного розподілу справ та матеріалів та якості їх розгляду суддями загальних судів Дніпропетровської області                                             за перше півріччя 2016 року</t>
  </si>
  <si>
    <t xml:space="preserve">(повне найменування суду)                        </t>
  </si>
  <si>
    <t>Михайлов В.А.</t>
  </si>
  <si>
    <t>Черкова Н.Т.</t>
  </si>
  <si>
    <t>Прижигалінська Т.В.</t>
  </si>
  <si>
    <t>Гречко Ю.В.</t>
  </si>
  <si>
    <t>Бондаренко Г.В.</t>
  </si>
  <si>
    <t>Кухар Д.О. (з 13.05.2014 року без повноважень)</t>
  </si>
  <si>
    <t xml:space="preserve">Синельниківський міськрайонний суд Дніпропетровської області </t>
  </si>
  <si>
    <t>Твердохліб А.В. (з 06.06.2016 року без повноважень)</t>
  </si>
  <si>
    <t>Порошина О.О. (з 11.03.2016 року без повноважень)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</si>
</sst>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 textRotation="90" wrapText="1"/>
      <protection hidden="1"/>
    </xf>
    <xf numFmtId="0" fontId="8" fillId="33" borderId="11" xfId="0" applyFont="1" applyFill="1" applyBorder="1" applyAlignment="1" applyProtection="1">
      <alignment horizontal="left" textRotation="90" wrapText="1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1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vertical="top" textRotation="90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1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0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10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1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0" borderId="0" xfId="0" applyFont="1" applyAlignment="1">
      <alignment horizontal="left" shrinkToFit="1"/>
    </xf>
    <xf numFmtId="49" fontId="16" fillId="0" borderId="0" xfId="0" applyNumberFormat="1" applyFont="1" applyBorder="1" applyAlignment="1" applyProtection="1">
      <alignment horizontal="right" vertical="center"/>
      <protection locked="0"/>
    </xf>
    <xf numFmtId="49" fontId="16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49" fontId="15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20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23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55" fillId="0" borderId="0" xfId="0" applyFont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20" xfId="0" applyFont="1" applyFill="1" applyBorder="1" applyAlignment="1" applyProtection="1">
      <alignment horizontal="center" vertical="top" wrapText="1"/>
      <protection hidden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22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23" xfId="0" applyFont="1" applyFill="1" applyBorder="1" applyAlignment="1" applyProtection="1">
      <alignment horizontal="center" vertical="top" wrapText="1"/>
      <protection hidden="1"/>
    </xf>
    <xf numFmtId="0" fontId="4" fillId="33" borderId="24" xfId="0" applyFont="1" applyFill="1" applyBorder="1" applyAlignment="1" applyProtection="1">
      <alignment horizontal="center" vertical="top" wrapText="1"/>
      <protection hidden="1"/>
    </xf>
    <xf numFmtId="0" fontId="4" fillId="33" borderId="10" xfId="0" applyFont="1" applyFill="1" applyBorder="1" applyAlignment="1" applyProtection="1">
      <alignment horizontal="center" vertical="top" wrapText="1"/>
      <protection hidden="1"/>
    </xf>
    <xf numFmtId="0" fontId="4" fillId="33" borderId="11" xfId="0" applyFont="1" applyFill="1" applyBorder="1" applyAlignment="1" applyProtection="1">
      <alignment horizontal="center" vertical="top" wrapText="1"/>
      <protection hidden="1"/>
    </xf>
    <xf numFmtId="0" fontId="7" fillId="33" borderId="22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23" xfId="0" applyFont="1" applyFill="1" applyBorder="1" applyAlignment="1" applyProtection="1">
      <alignment vertical="top" wrapText="1"/>
      <protection hidden="1"/>
    </xf>
    <xf numFmtId="0" fontId="7" fillId="33" borderId="24" xfId="0" applyFont="1" applyFill="1" applyBorder="1" applyAlignment="1" applyProtection="1">
      <alignment vertical="top" wrapText="1"/>
      <protection hidden="1"/>
    </xf>
    <xf numFmtId="0" fontId="7" fillId="33" borderId="10" xfId="0" applyFont="1" applyFill="1" applyBorder="1" applyAlignment="1" applyProtection="1">
      <alignment vertical="top" wrapText="1"/>
      <protection hidden="1"/>
    </xf>
    <xf numFmtId="0" fontId="7" fillId="33" borderId="11" xfId="0" applyFont="1" applyFill="1" applyBorder="1" applyAlignment="1" applyProtection="1">
      <alignment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9"/>
  <sheetViews>
    <sheetView tabSelected="1" view="pageLayout" workbookViewId="0" topLeftCell="AH31">
      <selection activeCell="AY21" sqref="AY21"/>
    </sheetView>
  </sheetViews>
  <sheetFormatPr defaultColWidth="9.140625" defaultRowHeight="15"/>
  <cols>
    <col min="1" max="1" width="5.140625" style="0" customWidth="1"/>
    <col min="2" max="2" width="45.140625" style="0" customWidth="1"/>
    <col min="3" max="53" width="6.421875" style="0" customWidth="1"/>
  </cols>
  <sheetData>
    <row r="1" spans="1:43" ht="20.25">
      <c r="A1" s="35"/>
      <c r="B1" s="36"/>
      <c r="C1" s="71" t="s">
        <v>45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1"/>
    </row>
    <row r="2" spans="1:21" ht="47.25" customHeight="1">
      <c r="A2" s="36"/>
      <c r="B2" s="36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U2" s="37"/>
    </row>
    <row r="3" spans="1:21" ht="16.5" customHeight="1">
      <c r="A3" s="36"/>
      <c r="B3" s="36"/>
      <c r="C3" s="40" t="s">
        <v>44</v>
      </c>
      <c r="D3" s="38"/>
      <c r="E3" s="46">
        <v>191</v>
      </c>
      <c r="F3" s="47"/>
      <c r="G3" s="47"/>
      <c r="H3" s="47"/>
      <c r="I3" s="39"/>
      <c r="J3" s="39"/>
      <c r="K3" s="39"/>
      <c r="L3" s="39"/>
      <c r="M3" s="39"/>
      <c r="N3" s="39"/>
      <c r="O3" s="39"/>
      <c r="P3" s="39"/>
      <c r="Q3" s="39"/>
      <c r="U3" s="37"/>
    </row>
    <row r="4" spans="1:65" ht="21.75" customHeight="1">
      <c r="A4" s="2"/>
      <c r="B4" s="34"/>
      <c r="C4" s="42" t="s">
        <v>53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4"/>
      <c r="AU4" s="4"/>
      <c r="AV4" s="4"/>
      <c r="AW4" s="4"/>
      <c r="AX4" s="4"/>
      <c r="AY4" s="5"/>
      <c r="AZ4" s="5"/>
      <c r="BA4" s="5"/>
      <c r="BB4" s="5"/>
      <c r="BC4" s="5"/>
      <c r="BD4" s="5"/>
      <c r="BE4" s="6"/>
      <c r="BF4" s="6"/>
      <c r="BG4" s="6"/>
      <c r="BH4" s="6"/>
      <c r="BI4" s="6"/>
      <c r="BJ4" s="6"/>
      <c r="BK4" s="7"/>
      <c r="BL4" s="7"/>
      <c r="BM4" s="7"/>
    </row>
    <row r="5" spans="1:65" ht="16.5" customHeight="1" thickBot="1">
      <c r="A5" s="8"/>
      <c r="B5" s="9"/>
      <c r="C5" s="44" t="s">
        <v>46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7"/>
      <c r="BL5" s="7"/>
      <c r="BM5" s="7"/>
    </row>
    <row r="6" spans="1:65" ht="15">
      <c r="A6" s="48" t="s">
        <v>0</v>
      </c>
      <c r="B6" s="48" t="s">
        <v>1</v>
      </c>
      <c r="C6" s="53" t="s">
        <v>2</v>
      </c>
      <c r="D6" s="54"/>
      <c r="E6" s="55"/>
      <c r="F6" s="53" t="s">
        <v>3</v>
      </c>
      <c r="G6" s="62"/>
      <c r="H6" s="62"/>
      <c r="I6" s="53" t="s">
        <v>4</v>
      </c>
      <c r="J6" s="54"/>
      <c r="K6" s="55"/>
      <c r="L6" s="53" t="s">
        <v>5</v>
      </c>
      <c r="M6" s="62"/>
      <c r="N6" s="62"/>
      <c r="O6" s="53" t="s">
        <v>6</v>
      </c>
      <c r="P6" s="62"/>
      <c r="Q6" s="67"/>
      <c r="R6" s="53" t="s">
        <v>7</v>
      </c>
      <c r="S6" s="62"/>
      <c r="T6" s="62"/>
      <c r="U6" s="62"/>
      <c r="V6" s="62"/>
      <c r="W6" s="62"/>
      <c r="X6" s="62"/>
      <c r="Y6" s="62"/>
      <c r="Z6" s="62"/>
      <c r="AA6" s="48" t="s">
        <v>43</v>
      </c>
      <c r="AB6" s="95"/>
      <c r="AC6" s="95"/>
      <c r="AD6" s="48" t="s">
        <v>8</v>
      </c>
      <c r="AE6" s="98"/>
      <c r="AF6" s="98"/>
      <c r="AG6" s="53" t="s">
        <v>9</v>
      </c>
      <c r="AH6" s="54"/>
      <c r="AI6" s="67"/>
      <c r="AJ6" s="48" t="s">
        <v>10</v>
      </c>
      <c r="AK6" s="95"/>
      <c r="AL6" s="95"/>
      <c r="AM6" s="48" t="s">
        <v>11</v>
      </c>
      <c r="AN6" s="98"/>
      <c r="AO6" s="98"/>
      <c r="AP6" s="53" t="s">
        <v>12</v>
      </c>
      <c r="AQ6" s="54"/>
      <c r="AR6" s="55"/>
      <c r="AS6" s="53" t="s">
        <v>13</v>
      </c>
      <c r="AT6" s="72"/>
      <c r="AU6" s="72"/>
      <c r="AV6" s="48" t="s">
        <v>14</v>
      </c>
      <c r="AW6" s="98"/>
      <c r="AX6" s="98"/>
      <c r="AY6" s="53" t="s">
        <v>15</v>
      </c>
      <c r="AZ6" s="72"/>
      <c r="BA6" s="73"/>
      <c r="BB6" s="80" t="s">
        <v>16</v>
      </c>
      <c r="BC6" s="81"/>
      <c r="BD6" s="82"/>
      <c r="BE6" s="80" t="s">
        <v>17</v>
      </c>
      <c r="BF6" s="81"/>
      <c r="BG6" s="82"/>
      <c r="BH6" s="80" t="s">
        <v>18</v>
      </c>
      <c r="BI6" s="81"/>
      <c r="BJ6" s="82"/>
      <c r="BK6" s="80" t="s">
        <v>17</v>
      </c>
      <c r="BL6" s="81"/>
      <c r="BM6" s="82"/>
    </row>
    <row r="7" spans="1:65" ht="15.75" thickBot="1">
      <c r="A7" s="49"/>
      <c r="B7" s="51"/>
      <c r="C7" s="56"/>
      <c r="D7" s="57"/>
      <c r="E7" s="58"/>
      <c r="F7" s="63"/>
      <c r="G7" s="64"/>
      <c r="H7" s="64"/>
      <c r="I7" s="56"/>
      <c r="J7" s="57"/>
      <c r="K7" s="58"/>
      <c r="L7" s="63"/>
      <c r="M7" s="64"/>
      <c r="N7" s="64"/>
      <c r="O7" s="63"/>
      <c r="P7" s="68"/>
      <c r="Q7" s="69"/>
      <c r="R7" s="65"/>
      <c r="S7" s="66"/>
      <c r="T7" s="66"/>
      <c r="U7" s="66"/>
      <c r="V7" s="66"/>
      <c r="W7" s="66"/>
      <c r="X7" s="66"/>
      <c r="Y7" s="66"/>
      <c r="Z7" s="66"/>
      <c r="AA7" s="96"/>
      <c r="AB7" s="96"/>
      <c r="AC7" s="96"/>
      <c r="AD7" s="99"/>
      <c r="AE7" s="99"/>
      <c r="AF7" s="99"/>
      <c r="AG7" s="63"/>
      <c r="AH7" s="68"/>
      <c r="AI7" s="69"/>
      <c r="AJ7" s="96"/>
      <c r="AK7" s="96"/>
      <c r="AL7" s="96"/>
      <c r="AM7" s="99"/>
      <c r="AN7" s="99"/>
      <c r="AO7" s="99"/>
      <c r="AP7" s="103"/>
      <c r="AQ7" s="104"/>
      <c r="AR7" s="105"/>
      <c r="AS7" s="74"/>
      <c r="AT7" s="75"/>
      <c r="AU7" s="75"/>
      <c r="AV7" s="99"/>
      <c r="AW7" s="99"/>
      <c r="AX7" s="99"/>
      <c r="AY7" s="74"/>
      <c r="AZ7" s="75"/>
      <c r="BA7" s="76"/>
      <c r="BB7" s="83"/>
      <c r="BC7" s="84"/>
      <c r="BD7" s="85"/>
      <c r="BE7" s="89"/>
      <c r="BF7" s="90"/>
      <c r="BG7" s="91"/>
      <c r="BH7" s="89"/>
      <c r="BI7" s="90"/>
      <c r="BJ7" s="91"/>
      <c r="BK7" s="89"/>
      <c r="BL7" s="90"/>
      <c r="BM7" s="91"/>
    </row>
    <row r="8" spans="1:65" ht="15">
      <c r="A8" s="49"/>
      <c r="B8" s="51"/>
      <c r="C8" s="56"/>
      <c r="D8" s="57"/>
      <c r="E8" s="58"/>
      <c r="F8" s="63"/>
      <c r="G8" s="64"/>
      <c r="H8" s="64"/>
      <c r="I8" s="56"/>
      <c r="J8" s="57"/>
      <c r="K8" s="58"/>
      <c r="L8" s="63"/>
      <c r="M8" s="64"/>
      <c r="N8" s="64"/>
      <c r="O8" s="63"/>
      <c r="P8" s="68"/>
      <c r="Q8" s="69"/>
      <c r="R8" s="53" t="s">
        <v>19</v>
      </c>
      <c r="S8" s="54"/>
      <c r="T8" s="55"/>
      <c r="U8" s="53" t="s">
        <v>20</v>
      </c>
      <c r="V8" s="54"/>
      <c r="W8" s="55"/>
      <c r="X8" s="53" t="s">
        <v>21</v>
      </c>
      <c r="Y8" s="54"/>
      <c r="Z8" s="55"/>
      <c r="AA8" s="96"/>
      <c r="AB8" s="96"/>
      <c r="AC8" s="96"/>
      <c r="AD8" s="99"/>
      <c r="AE8" s="99"/>
      <c r="AF8" s="99"/>
      <c r="AG8" s="63"/>
      <c r="AH8" s="68"/>
      <c r="AI8" s="69"/>
      <c r="AJ8" s="96"/>
      <c r="AK8" s="96"/>
      <c r="AL8" s="96"/>
      <c r="AM8" s="99"/>
      <c r="AN8" s="99"/>
      <c r="AO8" s="99"/>
      <c r="AP8" s="103"/>
      <c r="AQ8" s="104"/>
      <c r="AR8" s="105"/>
      <c r="AS8" s="74"/>
      <c r="AT8" s="75"/>
      <c r="AU8" s="75"/>
      <c r="AV8" s="99"/>
      <c r="AW8" s="99"/>
      <c r="AX8" s="99"/>
      <c r="AY8" s="74"/>
      <c r="AZ8" s="75"/>
      <c r="BA8" s="76"/>
      <c r="BB8" s="83"/>
      <c r="BC8" s="84"/>
      <c r="BD8" s="85"/>
      <c r="BE8" s="89"/>
      <c r="BF8" s="90"/>
      <c r="BG8" s="91"/>
      <c r="BH8" s="89"/>
      <c r="BI8" s="90"/>
      <c r="BJ8" s="91"/>
      <c r="BK8" s="89"/>
      <c r="BL8" s="90"/>
      <c r="BM8" s="91"/>
    </row>
    <row r="9" spans="1:65" ht="36.75" customHeight="1" thickBot="1">
      <c r="A9" s="49"/>
      <c r="B9" s="51"/>
      <c r="C9" s="59"/>
      <c r="D9" s="60"/>
      <c r="E9" s="61"/>
      <c r="F9" s="65"/>
      <c r="G9" s="66"/>
      <c r="H9" s="66"/>
      <c r="I9" s="59"/>
      <c r="J9" s="60"/>
      <c r="K9" s="61"/>
      <c r="L9" s="65"/>
      <c r="M9" s="66"/>
      <c r="N9" s="66"/>
      <c r="O9" s="65"/>
      <c r="P9" s="66"/>
      <c r="Q9" s="70"/>
      <c r="R9" s="65"/>
      <c r="S9" s="66"/>
      <c r="T9" s="70"/>
      <c r="U9" s="65"/>
      <c r="V9" s="66"/>
      <c r="W9" s="70"/>
      <c r="X9" s="65"/>
      <c r="Y9" s="66"/>
      <c r="Z9" s="70"/>
      <c r="AA9" s="97"/>
      <c r="AB9" s="97"/>
      <c r="AC9" s="97"/>
      <c r="AD9" s="100"/>
      <c r="AE9" s="100"/>
      <c r="AF9" s="100"/>
      <c r="AG9" s="65"/>
      <c r="AH9" s="66"/>
      <c r="AI9" s="70"/>
      <c r="AJ9" s="97"/>
      <c r="AK9" s="97"/>
      <c r="AL9" s="97"/>
      <c r="AM9" s="100"/>
      <c r="AN9" s="100"/>
      <c r="AO9" s="100"/>
      <c r="AP9" s="106"/>
      <c r="AQ9" s="107"/>
      <c r="AR9" s="108"/>
      <c r="AS9" s="77"/>
      <c r="AT9" s="78"/>
      <c r="AU9" s="78"/>
      <c r="AV9" s="100"/>
      <c r="AW9" s="100"/>
      <c r="AX9" s="100"/>
      <c r="AY9" s="77"/>
      <c r="AZ9" s="78"/>
      <c r="BA9" s="79"/>
      <c r="BB9" s="86"/>
      <c r="BC9" s="87"/>
      <c r="BD9" s="88"/>
      <c r="BE9" s="92"/>
      <c r="BF9" s="93"/>
      <c r="BG9" s="94"/>
      <c r="BH9" s="92"/>
      <c r="BI9" s="93"/>
      <c r="BJ9" s="94"/>
      <c r="BK9" s="92"/>
      <c r="BL9" s="93"/>
      <c r="BM9" s="94"/>
    </row>
    <row r="10" spans="1:65" ht="147" thickBot="1">
      <c r="A10" s="50"/>
      <c r="B10" s="52"/>
      <c r="C10" s="12" t="s">
        <v>22</v>
      </c>
      <c r="D10" s="12" t="s">
        <v>23</v>
      </c>
      <c r="E10" s="12" t="s">
        <v>24</v>
      </c>
      <c r="F10" s="12" t="s">
        <v>22</v>
      </c>
      <c r="G10" s="12" t="s">
        <v>23</v>
      </c>
      <c r="H10" s="12" t="s">
        <v>24</v>
      </c>
      <c r="I10" s="12" t="s">
        <v>22</v>
      </c>
      <c r="J10" s="12" t="s">
        <v>23</v>
      </c>
      <c r="K10" s="12" t="s">
        <v>24</v>
      </c>
      <c r="L10" s="12" t="s">
        <v>22</v>
      </c>
      <c r="M10" s="12" t="s">
        <v>23</v>
      </c>
      <c r="N10" s="12" t="s">
        <v>24</v>
      </c>
      <c r="O10" s="12" t="s">
        <v>22</v>
      </c>
      <c r="P10" s="12" t="s">
        <v>23</v>
      </c>
      <c r="Q10" s="12" t="s">
        <v>24</v>
      </c>
      <c r="R10" s="12" t="s">
        <v>22</v>
      </c>
      <c r="S10" s="12" t="s">
        <v>23</v>
      </c>
      <c r="T10" s="12" t="s">
        <v>24</v>
      </c>
      <c r="U10" s="12" t="s">
        <v>22</v>
      </c>
      <c r="V10" s="12" t="s">
        <v>23</v>
      </c>
      <c r="W10" s="12" t="s">
        <v>24</v>
      </c>
      <c r="X10" s="12" t="s">
        <v>22</v>
      </c>
      <c r="Y10" s="12" t="s">
        <v>23</v>
      </c>
      <c r="Z10" s="12" t="s">
        <v>24</v>
      </c>
      <c r="AA10" s="12" t="s">
        <v>22</v>
      </c>
      <c r="AB10" s="12" t="s">
        <v>23</v>
      </c>
      <c r="AC10" s="12" t="s">
        <v>24</v>
      </c>
      <c r="AD10" s="12" t="s">
        <v>22</v>
      </c>
      <c r="AE10" s="12" t="s">
        <v>23</v>
      </c>
      <c r="AF10" s="12" t="s">
        <v>24</v>
      </c>
      <c r="AG10" s="12" t="s">
        <v>22</v>
      </c>
      <c r="AH10" s="12" t="s">
        <v>23</v>
      </c>
      <c r="AI10" s="12" t="s">
        <v>24</v>
      </c>
      <c r="AJ10" s="12" t="s">
        <v>22</v>
      </c>
      <c r="AK10" s="12" t="s">
        <v>23</v>
      </c>
      <c r="AL10" s="12" t="s">
        <v>24</v>
      </c>
      <c r="AM10" s="12" t="s">
        <v>22</v>
      </c>
      <c r="AN10" s="12" t="s">
        <v>23</v>
      </c>
      <c r="AO10" s="12" t="s">
        <v>24</v>
      </c>
      <c r="AP10" s="12" t="s">
        <v>22</v>
      </c>
      <c r="AQ10" s="12" t="s">
        <v>23</v>
      </c>
      <c r="AR10" s="12" t="s">
        <v>24</v>
      </c>
      <c r="AS10" s="12" t="s">
        <v>22</v>
      </c>
      <c r="AT10" s="12" t="s">
        <v>23</v>
      </c>
      <c r="AU10" s="12" t="s">
        <v>24</v>
      </c>
      <c r="AV10" s="12" t="s">
        <v>22</v>
      </c>
      <c r="AW10" s="12" t="s">
        <v>23</v>
      </c>
      <c r="AX10" s="12" t="s">
        <v>24</v>
      </c>
      <c r="AY10" s="12" t="s">
        <v>22</v>
      </c>
      <c r="AZ10" s="12" t="s">
        <v>23</v>
      </c>
      <c r="BA10" s="12" t="s">
        <v>24</v>
      </c>
      <c r="BB10" s="13" t="s">
        <v>22</v>
      </c>
      <c r="BC10" s="13" t="s">
        <v>23</v>
      </c>
      <c r="BD10" s="13" t="s">
        <v>24</v>
      </c>
      <c r="BE10" s="13" t="s">
        <v>22</v>
      </c>
      <c r="BF10" s="13" t="s">
        <v>23</v>
      </c>
      <c r="BG10" s="13" t="s">
        <v>24</v>
      </c>
      <c r="BH10" s="13" t="s">
        <v>22</v>
      </c>
      <c r="BI10" s="13" t="s">
        <v>23</v>
      </c>
      <c r="BJ10" s="13" t="s">
        <v>24</v>
      </c>
      <c r="BK10" s="13" t="s">
        <v>22</v>
      </c>
      <c r="BL10" s="13" t="s">
        <v>23</v>
      </c>
      <c r="BM10" s="13" t="s">
        <v>24</v>
      </c>
    </row>
    <row r="11" spans="1:65" ht="15.75" thickBot="1">
      <c r="A11" s="14" t="s">
        <v>25</v>
      </c>
      <c r="B11" s="14" t="s">
        <v>26</v>
      </c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5">
        <v>17</v>
      </c>
      <c r="T11" s="14">
        <v>18</v>
      </c>
      <c r="U11" s="14">
        <v>19</v>
      </c>
      <c r="V11" s="14">
        <v>20</v>
      </c>
      <c r="W11" s="14">
        <v>21</v>
      </c>
      <c r="X11" s="14">
        <v>22</v>
      </c>
      <c r="Y11" s="14">
        <v>23</v>
      </c>
      <c r="Z11" s="14">
        <v>24</v>
      </c>
      <c r="AA11" s="14">
        <v>25</v>
      </c>
      <c r="AB11" s="14">
        <v>26</v>
      </c>
      <c r="AC11" s="14">
        <v>27</v>
      </c>
      <c r="AD11" s="14">
        <v>28</v>
      </c>
      <c r="AE11" s="14">
        <v>29</v>
      </c>
      <c r="AF11" s="14">
        <v>30</v>
      </c>
      <c r="AG11" s="14">
        <v>31</v>
      </c>
      <c r="AH11" s="14">
        <v>32</v>
      </c>
      <c r="AI11" s="14">
        <v>33</v>
      </c>
      <c r="AJ11" s="14">
        <v>34</v>
      </c>
      <c r="AK11" s="14">
        <v>35</v>
      </c>
      <c r="AL11" s="14">
        <v>36</v>
      </c>
      <c r="AM11" s="14">
        <v>37</v>
      </c>
      <c r="AN11" s="14">
        <v>38</v>
      </c>
      <c r="AO11" s="14">
        <v>39</v>
      </c>
      <c r="AP11" s="14">
        <v>40</v>
      </c>
      <c r="AQ11" s="14">
        <v>41</v>
      </c>
      <c r="AR11" s="14">
        <v>42</v>
      </c>
      <c r="AS11" s="14">
        <v>43</v>
      </c>
      <c r="AT11" s="14">
        <v>44</v>
      </c>
      <c r="AU11" s="14">
        <v>45</v>
      </c>
      <c r="AV11" s="14">
        <v>46</v>
      </c>
      <c r="AW11" s="14">
        <v>47</v>
      </c>
      <c r="AX11" s="14">
        <v>48</v>
      </c>
      <c r="AY11" s="14">
        <v>49</v>
      </c>
      <c r="AZ11" s="14">
        <v>50</v>
      </c>
      <c r="BA11" s="14">
        <v>51</v>
      </c>
      <c r="BB11" s="16" t="s">
        <v>27</v>
      </c>
      <c r="BC11" s="16" t="s">
        <v>28</v>
      </c>
      <c r="BD11" s="16" t="s">
        <v>29</v>
      </c>
      <c r="BE11" s="16" t="s">
        <v>30</v>
      </c>
      <c r="BF11" s="16" t="s">
        <v>31</v>
      </c>
      <c r="BG11" s="16" t="s">
        <v>32</v>
      </c>
      <c r="BH11" s="16" t="s">
        <v>33</v>
      </c>
      <c r="BI11" s="16" t="s">
        <v>34</v>
      </c>
      <c r="BJ11" s="16" t="s">
        <v>35</v>
      </c>
      <c r="BK11" s="16" t="s">
        <v>36</v>
      </c>
      <c r="BL11" s="16" t="s">
        <v>37</v>
      </c>
      <c r="BM11" s="16" t="s">
        <v>38</v>
      </c>
    </row>
    <row r="12" spans="1:65" ht="15.75" thickBot="1">
      <c r="A12" s="17">
        <v>1</v>
      </c>
      <c r="B12" s="41" t="s">
        <v>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3</v>
      </c>
      <c r="J12" s="19">
        <v>3</v>
      </c>
      <c r="K12" s="19">
        <v>0</v>
      </c>
      <c r="L12" s="19">
        <v>418</v>
      </c>
      <c r="M12" s="19">
        <v>418</v>
      </c>
      <c r="N12" s="19">
        <v>406</v>
      </c>
      <c r="O12" s="20">
        <f aca="true" t="shared" si="0" ref="O12:Q33">SUM(C12+F12+I12+L12)</f>
        <v>421</v>
      </c>
      <c r="P12" s="20">
        <f t="shared" si="0"/>
        <v>421</v>
      </c>
      <c r="Q12" s="20">
        <f t="shared" si="0"/>
        <v>406</v>
      </c>
      <c r="R12" s="19">
        <v>100</v>
      </c>
      <c r="S12" s="19">
        <v>99</v>
      </c>
      <c r="T12" s="19">
        <v>53</v>
      </c>
      <c r="U12" s="19">
        <v>8</v>
      </c>
      <c r="V12" s="19">
        <v>6</v>
      </c>
      <c r="W12" s="19">
        <v>8</v>
      </c>
      <c r="X12" s="19">
        <v>8</v>
      </c>
      <c r="Y12" s="19">
        <v>7</v>
      </c>
      <c r="Z12" s="19">
        <v>5</v>
      </c>
      <c r="AA12" s="19">
        <v>13</v>
      </c>
      <c r="AB12" s="19">
        <v>13</v>
      </c>
      <c r="AC12" s="19">
        <v>12</v>
      </c>
      <c r="AD12" s="20">
        <f aca="true" t="shared" si="1" ref="AD12:AF33">SUM(R12+U12+X12+AA12)</f>
        <v>129</v>
      </c>
      <c r="AE12" s="20">
        <f t="shared" si="1"/>
        <v>125</v>
      </c>
      <c r="AF12" s="20">
        <f t="shared" si="1"/>
        <v>78</v>
      </c>
      <c r="AG12" s="19">
        <v>4</v>
      </c>
      <c r="AH12" s="19">
        <v>4</v>
      </c>
      <c r="AI12" s="19">
        <v>1</v>
      </c>
      <c r="AJ12" s="19">
        <v>6</v>
      </c>
      <c r="AK12" s="19">
        <v>6</v>
      </c>
      <c r="AL12" s="19">
        <v>4</v>
      </c>
      <c r="AM12" s="20">
        <f aca="true" t="shared" si="2" ref="AM12:AO33">SUM(AG12+AJ12)</f>
        <v>10</v>
      </c>
      <c r="AN12" s="20">
        <f t="shared" si="2"/>
        <v>10</v>
      </c>
      <c r="AO12" s="20">
        <f t="shared" si="2"/>
        <v>5</v>
      </c>
      <c r="AP12" s="19">
        <v>37</v>
      </c>
      <c r="AQ12" s="19">
        <v>37</v>
      </c>
      <c r="AR12" s="19">
        <v>33</v>
      </c>
      <c r="AS12" s="19">
        <v>0</v>
      </c>
      <c r="AT12" s="19">
        <v>0</v>
      </c>
      <c r="AU12" s="19">
        <v>0</v>
      </c>
      <c r="AV12" s="20">
        <f aca="true" t="shared" si="3" ref="AV12:AX33">SUM(AP12+AS12)</f>
        <v>37</v>
      </c>
      <c r="AW12" s="20">
        <f t="shared" si="3"/>
        <v>37</v>
      </c>
      <c r="AX12" s="20">
        <f t="shared" si="3"/>
        <v>33</v>
      </c>
      <c r="AY12" s="19">
        <v>0</v>
      </c>
      <c r="AZ12" s="19">
        <v>0</v>
      </c>
      <c r="BA12" s="19">
        <v>0</v>
      </c>
      <c r="BB12" s="21">
        <f aca="true" t="shared" si="4" ref="BB12:BD33">SUM(O12+AD12+AM12+AV12+AY12)</f>
        <v>597</v>
      </c>
      <c r="BC12" s="21">
        <f t="shared" si="4"/>
        <v>593</v>
      </c>
      <c r="BD12" s="21">
        <f t="shared" si="4"/>
        <v>522</v>
      </c>
      <c r="BE12" s="21">
        <f aca="true" t="shared" si="5" ref="BE12:BG33">SUM(C12+I12+R12+U12+X12+AG12+AP12)</f>
        <v>160</v>
      </c>
      <c r="BF12" s="21">
        <f t="shared" si="5"/>
        <v>156</v>
      </c>
      <c r="BG12" s="21">
        <f t="shared" si="5"/>
        <v>100</v>
      </c>
      <c r="BH12" s="22">
        <f aca="true" t="shared" si="6" ref="BH12:BM12">BB12/5.5</f>
        <v>108.54545454545455</v>
      </c>
      <c r="BI12" s="22">
        <f t="shared" si="6"/>
        <v>107.81818181818181</v>
      </c>
      <c r="BJ12" s="22">
        <f t="shared" si="6"/>
        <v>94.9090909090909</v>
      </c>
      <c r="BK12" s="22">
        <f t="shared" si="6"/>
        <v>29.09090909090909</v>
      </c>
      <c r="BL12" s="22">
        <f t="shared" si="6"/>
        <v>28.363636363636363</v>
      </c>
      <c r="BM12" s="22">
        <f t="shared" si="6"/>
        <v>18.181818181818183</v>
      </c>
    </row>
    <row r="13" spans="1:65" ht="15.75" thickBot="1">
      <c r="A13" s="17">
        <v>2</v>
      </c>
      <c r="B13" s="41" t="s">
        <v>48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50</v>
      </c>
      <c r="J13" s="19">
        <v>31</v>
      </c>
      <c r="K13" s="19">
        <v>22</v>
      </c>
      <c r="L13" s="19">
        <v>287</v>
      </c>
      <c r="M13" s="19">
        <v>285</v>
      </c>
      <c r="N13" s="19">
        <v>281</v>
      </c>
      <c r="O13" s="20">
        <f t="shared" si="0"/>
        <v>337</v>
      </c>
      <c r="P13" s="20">
        <f t="shared" si="0"/>
        <v>316</v>
      </c>
      <c r="Q13" s="20">
        <f t="shared" si="0"/>
        <v>303</v>
      </c>
      <c r="R13" s="19">
        <v>202</v>
      </c>
      <c r="S13" s="19">
        <v>135</v>
      </c>
      <c r="T13" s="19">
        <v>126</v>
      </c>
      <c r="U13" s="19">
        <v>5</v>
      </c>
      <c r="V13" s="19">
        <v>1</v>
      </c>
      <c r="W13" s="19">
        <v>5</v>
      </c>
      <c r="X13" s="19">
        <v>11</v>
      </c>
      <c r="Y13" s="19">
        <v>8</v>
      </c>
      <c r="Z13" s="19">
        <v>7</v>
      </c>
      <c r="AA13" s="19">
        <v>6</v>
      </c>
      <c r="AB13" s="19">
        <v>6</v>
      </c>
      <c r="AC13" s="19">
        <v>5</v>
      </c>
      <c r="AD13" s="20">
        <f t="shared" si="1"/>
        <v>224</v>
      </c>
      <c r="AE13" s="20">
        <f t="shared" si="1"/>
        <v>150</v>
      </c>
      <c r="AF13" s="20">
        <f t="shared" si="1"/>
        <v>143</v>
      </c>
      <c r="AG13" s="19">
        <v>9</v>
      </c>
      <c r="AH13" s="19">
        <v>5</v>
      </c>
      <c r="AI13" s="19">
        <v>4</v>
      </c>
      <c r="AJ13" s="19">
        <v>5</v>
      </c>
      <c r="AK13" s="19">
        <v>4</v>
      </c>
      <c r="AL13" s="19">
        <v>5</v>
      </c>
      <c r="AM13" s="20">
        <f t="shared" si="2"/>
        <v>14</v>
      </c>
      <c r="AN13" s="20">
        <f t="shared" si="2"/>
        <v>9</v>
      </c>
      <c r="AO13" s="20">
        <f t="shared" si="2"/>
        <v>9</v>
      </c>
      <c r="AP13" s="19">
        <v>116</v>
      </c>
      <c r="AQ13" s="19">
        <v>116</v>
      </c>
      <c r="AR13" s="19">
        <v>112</v>
      </c>
      <c r="AS13" s="19">
        <v>4</v>
      </c>
      <c r="AT13" s="19">
        <v>4</v>
      </c>
      <c r="AU13" s="19">
        <v>4</v>
      </c>
      <c r="AV13" s="20">
        <f t="shared" si="3"/>
        <v>120</v>
      </c>
      <c r="AW13" s="20">
        <f t="shared" si="3"/>
        <v>120</v>
      </c>
      <c r="AX13" s="20">
        <f t="shared" si="3"/>
        <v>116</v>
      </c>
      <c r="AY13" s="19">
        <v>0</v>
      </c>
      <c r="AZ13" s="19">
        <v>0</v>
      </c>
      <c r="BA13" s="19">
        <v>0</v>
      </c>
      <c r="BB13" s="21">
        <f t="shared" si="4"/>
        <v>695</v>
      </c>
      <c r="BC13" s="21">
        <f t="shared" si="4"/>
        <v>595</v>
      </c>
      <c r="BD13" s="21">
        <f t="shared" si="4"/>
        <v>571</v>
      </c>
      <c r="BE13" s="21">
        <f t="shared" si="5"/>
        <v>393</v>
      </c>
      <c r="BF13" s="21">
        <f t="shared" si="5"/>
        <v>296</v>
      </c>
      <c r="BG13" s="21">
        <f t="shared" si="5"/>
        <v>276</v>
      </c>
      <c r="BH13" s="22">
        <f aca="true" t="shared" si="7" ref="BH13:BH33">BB13/5.5</f>
        <v>126.36363636363636</v>
      </c>
      <c r="BI13" s="22">
        <f aca="true" t="shared" si="8" ref="BI13:BI33">BC13/5.5</f>
        <v>108.18181818181819</v>
      </c>
      <c r="BJ13" s="22">
        <f aca="true" t="shared" si="9" ref="BJ13:BJ33">BD13/5.5</f>
        <v>103.81818181818181</v>
      </c>
      <c r="BK13" s="22">
        <f aca="true" t="shared" si="10" ref="BK13:BK33">BE13/5.5</f>
        <v>71.45454545454545</v>
      </c>
      <c r="BL13" s="22">
        <f aca="true" t="shared" si="11" ref="BL13:BL33">BF13/5.5</f>
        <v>53.81818181818182</v>
      </c>
      <c r="BM13" s="22">
        <f aca="true" t="shared" si="12" ref="BM13:BM33">BG13/5.5</f>
        <v>50.18181818181818</v>
      </c>
    </row>
    <row r="14" spans="1:65" ht="26.25" thickBot="1">
      <c r="A14" s="17">
        <v>3</v>
      </c>
      <c r="B14" s="41" t="s">
        <v>55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17</v>
      </c>
      <c r="J14" s="19">
        <v>0</v>
      </c>
      <c r="K14" s="19">
        <v>17</v>
      </c>
      <c r="L14" s="19">
        <v>2</v>
      </c>
      <c r="M14" s="19">
        <v>0</v>
      </c>
      <c r="N14" s="19">
        <v>2</v>
      </c>
      <c r="O14" s="20">
        <f t="shared" si="0"/>
        <v>19</v>
      </c>
      <c r="P14" s="20">
        <f t="shared" si="0"/>
        <v>0</v>
      </c>
      <c r="Q14" s="20">
        <f t="shared" si="0"/>
        <v>19</v>
      </c>
      <c r="R14" s="19">
        <v>58</v>
      </c>
      <c r="S14" s="19">
        <v>9</v>
      </c>
      <c r="T14" s="19">
        <v>58</v>
      </c>
      <c r="U14" s="19">
        <v>6</v>
      </c>
      <c r="V14" s="19">
        <v>0</v>
      </c>
      <c r="W14" s="19">
        <v>6</v>
      </c>
      <c r="X14" s="19">
        <v>3</v>
      </c>
      <c r="Y14" s="19">
        <v>0</v>
      </c>
      <c r="Z14" s="19">
        <v>3</v>
      </c>
      <c r="AA14" s="19">
        <v>0</v>
      </c>
      <c r="AB14" s="19">
        <v>0</v>
      </c>
      <c r="AC14" s="19">
        <v>0</v>
      </c>
      <c r="AD14" s="20">
        <f t="shared" si="1"/>
        <v>67</v>
      </c>
      <c r="AE14" s="20">
        <f t="shared" si="1"/>
        <v>9</v>
      </c>
      <c r="AF14" s="20">
        <f t="shared" si="1"/>
        <v>67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20">
        <f t="shared" si="2"/>
        <v>0</v>
      </c>
      <c r="AN14" s="20">
        <f t="shared" si="2"/>
        <v>0</v>
      </c>
      <c r="AO14" s="20">
        <f t="shared" si="2"/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20">
        <f t="shared" si="3"/>
        <v>0</v>
      </c>
      <c r="AW14" s="20">
        <f t="shared" si="3"/>
        <v>0</v>
      </c>
      <c r="AX14" s="20">
        <f t="shared" si="3"/>
        <v>0</v>
      </c>
      <c r="AY14" s="19">
        <v>0</v>
      </c>
      <c r="AZ14" s="19">
        <v>0</v>
      </c>
      <c r="BA14" s="19">
        <v>0</v>
      </c>
      <c r="BB14" s="21">
        <f t="shared" si="4"/>
        <v>86</v>
      </c>
      <c r="BC14" s="21">
        <f t="shared" si="4"/>
        <v>9</v>
      </c>
      <c r="BD14" s="21">
        <f t="shared" si="4"/>
        <v>86</v>
      </c>
      <c r="BE14" s="21">
        <f t="shared" si="5"/>
        <v>84</v>
      </c>
      <c r="BF14" s="21">
        <f t="shared" si="5"/>
        <v>9</v>
      </c>
      <c r="BG14" s="21">
        <f t="shared" si="5"/>
        <v>84</v>
      </c>
      <c r="BH14" s="22">
        <f t="shared" si="7"/>
        <v>15.636363636363637</v>
      </c>
      <c r="BI14" s="22">
        <f>BC14/5.5</f>
        <v>1.6363636363636365</v>
      </c>
      <c r="BJ14" s="22">
        <f t="shared" si="9"/>
        <v>15.636363636363637</v>
      </c>
      <c r="BK14" s="22">
        <f t="shared" si="10"/>
        <v>15.272727272727273</v>
      </c>
      <c r="BL14" s="22">
        <f t="shared" si="11"/>
        <v>1.6363636363636365</v>
      </c>
      <c r="BM14" s="22">
        <f t="shared" si="12"/>
        <v>15.272727272727273</v>
      </c>
    </row>
    <row r="15" spans="1:65" ht="15.75" thickBot="1">
      <c r="A15" s="17">
        <v>4</v>
      </c>
      <c r="B15" s="41" t="s">
        <v>49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27</v>
      </c>
      <c r="J15" s="19">
        <v>18</v>
      </c>
      <c r="K15" s="19">
        <v>7</v>
      </c>
      <c r="L15" s="19">
        <v>252</v>
      </c>
      <c r="M15" s="19">
        <v>249</v>
      </c>
      <c r="N15" s="19">
        <v>244</v>
      </c>
      <c r="O15" s="20">
        <f t="shared" si="0"/>
        <v>279</v>
      </c>
      <c r="P15" s="20">
        <f t="shared" si="0"/>
        <v>267</v>
      </c>
      <c r="Q15" s="20">
        <f t="shared" si="0"/>
        <v>251</v>
      </c>
      <c r="R15" s="19">
        <v>96</v>
      </c>
      <c r="S15" s="19">
        <v>55</v>
      </c>
      <c r="T15" s="19">
        <v>43</v>
      </c>
      <c r="U15" s="19">
        <v>16</v>
      </c>
      <c r="V15" s="19">
        <v>13</v>
      </c>
      <c r="W15" s="19">
        <v>7</v>
      </c>
      <c r="X15" s="19">
        <v>6</v>
      </c>
      <c r="Y15" s="19">
        <v>3</v>
      </c>
      <c r="Z15" s="19">
        <v>1</v>
      </c>
      <c r="AA15" s="19">
        <v>8</v>
      </c>
      <c r="AB15" s="19">
        <v>6</v>
      </c>
      <c r="AC15" s="19">
        <v>7</v>
      </c>
      <c r="AD15" s="20">
        <f t="shared" si="1"/>
        <v>126</v>
      </c>
      <c r="AE15" s="20">
        <f t="shared" si="1"/>
        <v>77</v>
      </c>
      <c r="AF15" s="20">
        <f t="shared" si="1"/>
        <v>58</v>
      </c>
      <c r="AG15" s="19">
        <v>2</v>
      </c>
      <c r="AH15" s="19">
        <v>1</v>
      </c>
      <c r="AI15" s="19">
        <v>1</v>
      </c>
      <c r="AJ15" s="19">
        <v>5</v>
      </c>
      <c r="AK15" s="19">
        <v>3</v>
      </c>
      <c r="AL15" s="19">
        <v>5</v>
      </c>
      <c r="AM15" s="20">
        <f t="shared" si="2"/>
        <v>7</v>
      </c>
      <c r="AN15" s="20">
        <f t="shared" si="2"/>
        <v>4</v>
      </c>
      <c r="AO15" s="20">
        <f t="shared" si="2"/>
        <v>6</v>
      </c>
      <c r="AP15" s="19">
        <v>56</v>
      </c>
      <c r="AQ15" s="19">
        <v>56</v>
      </c>
      <c r="AR15" s="19">
        <v>35</v>
      </c>
      <c r="AS15" s="19">
        <v>2</v>
      </c>
      <c r="AT15" s="19">
        <v>2</v>
      </c>
      <c r="AU15" s="19">
        <v>2</v>
      </c>
      <c r="AV15" s="20">
        <f t="shared" si="3"/>
        <v>58</v>
      </c>
      <c r="AW15" s="20">
        <f t="shared" si="3"/>
        <v>58</v>
      </c>
      <c r="AX15" s="20">
        <f t="shared" si="3"/>
        <v>37</v>
      </c>
      <c r="AY15" s="19">
        <v>0</v>
      </c>
      <c r="AZ15" s="19">
        <v>0</v>
      </c>
      <c r="BA15" s="19">
        <v>0</v>
      </c>
      <c r="BB15" s="21">
        <f t="shared" si="4"/>
        <v>470</v>
      </c>
      <c r="BC15" s="21">
        <f t="shared" si="4"/>
        <v>406</v>
      </c>
      <c r="BD15" s="21">
        <f t="shared" si="4"/>
        <v>352</v>
      </c>
      <c r="BE15" s="21">
        <f t="shared" si="5"/>
        <v>203</v>
      </c>
      <c r="BF15" s="21">
        <f t="shared" si="5"/>
        <v>146</v>
      </c>
      <c r="BG15" s="21">
        <f t="shared" si="5"/>
        <v>94</v>
      </c>
      <c r="BH15" s="22">
        <f t="shared" si="7"/>
        <v>85.45454545454545</v>
      </c>
      <c r="BI15" s="22">
        <f t="shared" si="8"/>
        <v>73.81818181818181</v>
      </c>
      <c r="BJ15" s="22">
        <f t="shared" si="9"/>
        <v>64</v>
      </c>
      <c r="BK15" s="22">
        <f t="shared" si="10"/>
        <v>36.90909090909091</v>
      </c>
      <c r="BL15" s="22">
        <f t="shared" si="11"/>
        <v>26.545454545454547</v>
      </c>
      <c r="BM15" s="22">
        <f t="shared" si="12"/>
        <v>17.09090909090909</v>
      </c>
    </row>
    <row r="16" spans="1:65" ht="15.75" thickBot="1">
      <c r="A16" s="17">
        <v>5</v>
      </c>
      <c r="B16" s="41" t="s">
        <v>50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25</v>
      </c>
      <c r="J16" s="19">
        <v>16</v>
      </c>
      <c r="K16" s="19">
        <v>15</v>
      </c>
      <c r="L16" s="19">
        <v>435</v>
      </c>
      <c r="M16" s="19">
        <v>433</v>
      </c>
      <c r="N16" s="19">
        <v>432</v>
      </c>
      <c r="O16" s="20">
        <f t="shared" si="0"/>
        <v>460</v>
      </c>
      <c r="P16" s="20">
        <f t="shared" si="0"/>
        <v>449</v>
      </c>
      <c r="Q16" s="20">
        <f t="shared" si="0"/>
        <v>447</v>
      </c>
      <c r="R16" s="19">
        <v>147</v>
      </c>
      <c r="S16" s="19">
        <v>121</v>
      </c>
      <c r="T16" s="19">
        <v>103</v>
      </c>
      <c r="U16" s="19">
        <v>5</v>
      </c>
      <c r="V16" s="19">
        <v>5</v>
      </c>
      <c r="W16" s="19">
        <v>5</v>
      </c>
      <c r="X16" s="19">
        <v>6</v>
      </c>
      <c r="Y16" s="19">
        <v>6</v>
      </c>
      <c r="Z16" s="19">
        <v>4</v>
      </c>
      <c r="AA16" s="19">
        <v>28</v>
      </c>
      <c r="AB16" s="19">
        <v>28</v>
      </c>
      <c r="AC16" s="19">
        <v>27</v>
      </c>
      <c r="AD16" s="20">
        <f t="shared" si="1"/>
        <v>186</v>
      </c>
      <c r="AE16" s="20">
        <f t="shared" si="1"/>
        <v>160</v>
      </c>
      <c r="AF16" s="20">
        <f t="shared" si="1"/>
        <v>139</v>
      </c>
      <c r="AG16" s="19">
        <v>7</v>
      </c>
      <c r="AH16" s="19">
        <v>6</v>
      </c>
      <c r="AI16" s="19">
        <v>6</v>
      </c>
      <c r="AJ16" s="19">
        <v>8</v>
      </c>
      <c r="AK16" s="19">
        <v>8</v>
      </c>
      <c r="AL16" s="19">
        <v>8</v>
      </c>
      <c r="AM16" s="20">
        <f t="shared" si="2"/>
        <v>15</v>
      </c>
      <c r="AN16" s="20">
        <f t="shared" si="2"/>
        <v>14</v>
      </c>
      <c r="AO16" s="20">
        <f t="shared" si="2"/>
        <v>14</v>
      </c>
      <c r="AP16" s="19">
        <v>90</v>
      </c>
      <c r="AQ16" s="19">
        <v>90</v>
      </c>
      <c r="AR16" s="19">
        <v>86</v>
      </c>
      <c r="AS16" s="19">
        <v>5</v>
      </c>
      <c r="AT16" s="19">
        <v>5</v>
      </c>
      <c r="AU16" s="19">
        <v>4</v>
      </c>
      <c r="AV16" s="20">
        <f t="shared" si="3"/>
        <v>95</v>
      </c>
      <c r="AW16" s="20">
        <f t="shared" si="3"/>
        <v>95</v>
      </c>
      <c r="AX16" s="20">
        <f t="shared" si="3"/>
        <v>90</v>
      </c>
      <c r="AY16" s="19">
        <v>0</v>
      </c>
      <c r="AZ16" s="19">
        <v>0</v>
      </c>
      <c r="BA16" s="19">
        <v>0</v>
      </c>
      <c r="BB16" s="21">
        <f t="shared" si="4"/>
        <v>756</v>
      </c>
      <c r="BC16" s="21">
        <f t="shared" si="4"/>
        <v>718</v>
      </c>
      <c r="BD16" s="21">
        <f t="shared" si="4"/>
        <v>690</v>
      </c>
      <c r="BE16" s="21">
        <f t="shared" si="5"/>
        <v>280</v>
      </c>
      <c r="BF16" s="21">
        <f t="shared" si="5"/>
        <v>244</v>
      </c>
      <c r="BG16" s="21">
        <f t="shared" si="5"/>
        <v>219</v>
      </c>
      <c r="BH16" s="22">
        <f t="shared" si="7"/>
        <v>137.45454545454547</v>
      </c>
      <c r="BI16" s="22">
        <f t="shared" si="8"/>
        <v>130.54545454545453</v>
      </c>
      <c r="BJ16" s="22">
        <f t="shared" si="9"/>
        <v>125.45454545454545</v>
      </c>
      <c r="BK16" s="22">
        <f t="shared" si="10"/>
        <v>50.90909090909091</v>
      </c>
      <c r="BL16" s="22">
        <f t="shared" si="11"/>
        <v>44.36363636363637</v>
      </c>
      <c r="BM16" s="22">
        <f t="shared" si="12"/>
        <v>39.81818181818182</v>
      </c>
    </row>
    <row r="17" spans="1:65" ht="26.25" thickBot="1">
      <c r="A17" s="17">
        <v>6</v>
      </c>
      <c r="B17" s="41" t="s">
        <v>54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8</v>
      </c>
      <c r="J17" s="19">
        <v>2</v>
      </c>
      <c r="K17" s="19">
        <v>8</v>
      </c>
      <c r="L17" s="19">
        <v>303</v>
      </c>
      <c r="M17" s="19">
        <v>301</v>
      </c>
      <c r="N17" s="19">
        <v>303</v>
      </c>
      <c r="O17" s="20">
        <f t="shared" si="0"/>
        <v>311</v>
      </c>
      <c r="P17" s="20">
        <f t="shared" si="0"/>
        <v>303</v>
      </c>
      <c r="Q17" s="20">
        <f t="shared" si="0"/>
        <v>311</v>
      </c>
      <c r="R17" s="19">
        <v>100</v>
      </c>
      <c r="S17" s="19">
        <v>44</v>
      </c>
      <c r="T17" s="19">
        <v>100</v>
      </c>
      <c r="U17" s="19">
        <v>6</v>
      </c>
      <c r="V17" s="19">
        <v>5</v>
      </c>
      <c r="W17" s="19">
        <v>6</v>
      </c>
      <c r="X17" s="19">
        <v>5</v>
      </c>
      <c r="Y17" s="19">
        <v>4</v>
      </c>
      <c r="Z17" s="19">
        <v>5</v>
      </c>
      <c r="AA17" s="19">
        <v>7</v>
      </c>
      <c r="AB17" s="19">
        <v>7</v>
      </c>
      <c r="AC17" s="19">
        <v>7</v>
      </c>
      <c r="AD17" s="20">
        <f t="shared" si="1"/>
        <v>118</v>
      </c>
      <c r="AE17" s="20">
        <f t="shared" si="1"/>
        <v>60</v>
      </c>
      <c r="AF17" s="20">
        <f t="shared" si="1"/>
        <v>118</v>
      </c>
      <c r="AG17" s="19">
        <v>3</v>
      </c>
      <c r="AH17" s="19">
        <v>1</v>
      </c>
      <c r="AI17" s="19">
        <v>3</v>
      </c>
      <c r="AJ17" s="19">
        <v>2</v>
      </c>
      <c r="AK17" s="19">
        <v>2</v>
      </c>
      <c r="AL17" s="19">
        <v>2</v>
      </c>
      <c r="AM17" s="20">
        <f t="shared" si="2"/>
        <v>5</v>
      </c>
      <c r="AN17" s="20">
        <f t="shared" si="2"/>
        <v>3</v>
      </c>
      <c r="AO17" s="20">
        <f t="shared" si="2"/>
        <v>5</v>
      </c>
      <c r="AP17" s="19">
        <v>42</v>
      </c>
      <c r="AQ17" s="19">
        <v>42</v>
      </c>
      <c r="AR17" s="19">
        <v>42</v>
      </c>
      <c r="AS17" s="19">
        <v>0</v>
      </c>
      <c r="AT17" s="19">
        <v>0</v>
      </c>
      <c r="AU17" s="19">
        <v>0</v>
      </c>
      <c r="AV17" s="20">
        <f t="shared" si="3"/>
        <v>42</v>
      </c>
      <c r="AW17" s="20">
        <f t="shared" si="3"/>
        <v>42</v>
      </c>
      <c r="AX17" s="20">
        <f t="shared" si="3"/>
        <v>42</v>
      </c>
      <c r="AY17" s="19">
        <v>0</v>
      </c>
      <c r="AZ17" s="19">
        <v>0</v>
      </c>
      <c r="BA17" s="19">
        <v>0</v>
      </c>
      <c r="BB17" s="21">
        <f t="shared" si="4"/>
        <v>476</v>
      </c>
      <c r="BC17" s="21">
        <f t="shared" si="4"/>
        <v>408</v>
      </c>
      <c r="BD17" s="21">
        <f t="shared" si="4"/>
        <v>476</v>
      </c>
      <c r="BE17" s="21">
        <f t="shared" si="5"/>
        <v>164</v>
      </c>
      <c r="BF17" s="21">
        <f t="shared" si="5"/>
        <v>98</v>
      </c>
      <c r="BG17" s="21">
        <f t="shared" si="5"/>
        <v>164</v>
      </c>
      <c r="BH17" s="22">
        <f t="shared" si="7"/>
        <v>86.54545454545455</v>
      </c>
      <c r="BI17" s="22">
        <f t="shared" si="8"/>
        <v>74.18181818181819</v>
      </c>
      <c r="BJ17" s="22">
        <f t="shared" si="9"/>
        <v>86.54545454545455</v>
      </c>
      <c r="BK17" s="22">
        <f t="shared" si="10"/>
        <v>29.818181818181817</v>
      </c>
      <c r="BL17" s="22">
        <f t="shared" si="11"/>
        <v>17.818181818181817</v>
      </c>
      <c r="BM17" s="22">
        <f t="shared" si="12"/>
        <v>29.818181818181817</v>
      </c>
    </row>
    <row r="18" spans="1:65" ht="15.75" thickBot="1">
      <c r="A18" s="17">
        <v>7</v>
      </c>
      <c r="B18" s="41" t="s">
        <v>51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65</v>
      </c>
      <c r="J18" s="19">
        <v>28</v>
      </c>
      <c r="K18" s="19">
        <v>33</v>
      </c>
      <c r="L18" s="19">
        <v>483</v>
      </c>
      <c r="M18" s="19">
        <v>479</v>
      </c>
      <c r="N18" s="19">
        <v>414</v>
      </c>
      <c r="O18" s="20">
        <f t="shared" si="0"/>
        <v>548</v>
      </c>
      <c r="P18" s="20">
        <f t="shared" si="0"/>
        <v>507</v>
      </c>
      <c r="Q18" s="20">
        <f t="shared" si="0"/>
        <v>447</v>
      </c>
      <c r="R18" s="19">
        <v>182</v>
      </c>
      <c r="S18" s="19">
        <v>112</v>
      </c>
      <c r="T18" s="19">
        <v>93</v>
      </c>
      <c r="U18" s="19">
        <v>5</v>
      </c>
      <c r="V18" s="19">
        <v>2</v>
      </c>
      <c r="W18" s="19">
        <v>5</v>
      </c>
      <c r="X18" s="19">
        <v>9</v>
      </c>
      <c r="Y18" s="19">
        <v>7</v>
      </c>
      <c r="Z18" s="19">
        <v>7</v>
      </c>
      <c r="AA18" s="19">
        <v>8</v>
      </c>
      <c r="AB18" s="19">
        <v>7</v>
      </c>
      <c r="AC18" s="19">
        <v>7</v>
      </c>
      <c r="AD18" s="20">
        <f t="shared" si="1"/>
        <v>204</v>
      </c>
      <c r="AE18" s="20">
        <f t="shared" si="1"/>
        <v>128</v>
      </c>
      <c r="AF18" s="20">
        <f t="shared" si="1"/>
        <v>112</v>
      </c>
      <c r="AG18" s="19">
        <v>3</v>
      </c>
      <c r="AH18" s="19">
        <v>2</v>
      </c>
      <c r="AI18" s="19">
        <v>1</v>
      </c>
      <c r="AJ18" s="19">
        <v>5</v>
      </c>
      <c r="AK18" s="19">
        <v>4</v>
      </c>
      <c r="AL18" s="19">
        <v>5</v>
      </c>
      <c r="AM18" s="20">
        <f t="shared" si="2"/>
        <v>8</v>
      </c>
      <c r="AN18" s="20">
        <f t="shared" si="2"/>
        <v>6</v>
      </c>
      <c r="AO18" s="20">
        <f t="shared" si="2"/>
        <v>6</v>
      </c>
      <c r="AP18" s="19">
        <v>87</v>
      </c>
      <c r="AQ18" s="19">
        <v>86</v>
      </c>
      <c r="AR18" s="19">
        <v>78</v>
      </c>
      <c r="AS18" s="19">
        <v>4</v>
      </c>
      <c r="AT18" s="19">
        <v>3</v>
      </c>
      <c r="AU18" s="19">
        <v>3</v>
      </c>
      <c r="AV18" s="20">
        <f t="shared" si="3"/>
        <v>91</v>
      </c>
      <c r="AW18" s="20">
        <f t="shared" si="3"/>
        <v>89</v>
      </c>
      <c r="AX18" s="20">
        <f t="shared" si="3"/>
        <v>81</v>
      </c>
      <c r="AY18" s="19">
        <v>0</v>
      </c>
      <c r="AZ18" s="19">
        <v>0</v>
      </c>
      <c r="BA18" s="19">
        <v>0</v>
      </c>
      <c r="BB18" s="21">
        <f t="shared" si="4"/>
        <v>851</v>
      </c>
      <c r="BC18" s="21">
        <f t="shared" si="4"/>
        <v>730</v>
      </c>
      <c r="BD18" s="21">
        <f t="shared" si="4"/>
        <v>646</v>
      </c>
      <c r="BE18" s="21">
        <f t="shared" si="5"/>
        <v>351</v>
      </c>
      <c r="BF18" s="21">
        <f t="shared" si="5"/>
        <v>237</v>
      </c>
      <c r="BG18" s="21">
        <f t="shared" si="5"/>
        <v>217</v>
      </c>
      <c r="BH18" s="22">
        <f t="shared" si="7"/>
        <v>154.72727272727272</v>
      </c>
      <c r="BI18" s="22">
        <f t="shared" si="8"/>
        <v>132.72727272727272</v>
      </c>
      <c r="BJ18" s="22">
        <f t="shared" si="9"/>
        <v>117.45454545454545</v>
      </c>
      <c r="BK18" s="22">
        <f t="shared" si="10"/>
        <v>63.81818181818182</v>
      </c>
      <c r="BL18" s="22">
        <f t="shared" si="11"/>
        <v>43.09090909090909</v>
      </c>
      <c r="BM18" s="22">
        <f t="shared" si="12"/>
        <v>39.45454545454545</v>
      </c>
    </row>
    <row r="19" spans="1:65" ht="26.25" thickBot="1">
      <c r="A19" s="17">
        <v>8</v>
      </c>
      <c r="B19" s="41" t="s">
        <v>52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0">
        <f t="shared" si="0"/>
        <v>0</v>
      </c>
      <c r="P19" s="20">
        <f t="shared" si="0"/>
        <v>0</v>
      </c>
      <c r="Q19" s="20">
        <f t="shared" si="0"/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20">
        <f t="shared" si="2"/>
        <v>0</v>
      </c>
      <c r="AN19" s="20">
        <f t="shared" si="2"/>
        <v>0</v>
      </c>
      <c r="AO19" s="20">
        <f t="shared" si="2"/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20">
        <f t="shared" si="3"/>
        <v>0</v>
      </c>
      <c r="AW19" s="20">
        <f t="shared" si="3"/>
        <v>0</v>
      </c>
      <c r="AX19" s="20">
        <f t="shared" si="3"/>
        <v>0</v>
      </c>
      <c r="AY19" s="19">
        <v>0</v>
      </c>
      <c r="AZ19" s="19">
        <v>0</v>
      </c>
      <c r="BA19" s="19">
        <v>0</v>
      </c>
      <c r="BB19" s="21">
        <f t="shared" si="4"/>
        <v>0</v>
      </c>
      <c r="BC19" s="21">
        <f t="shared" si="4"/>
        <v>0</v>
      </c>
      <c r="BD19" s="21">
        <f t="shared" si="4"/>
        <v>0</v>
      </c>
      <c r="BE19" s="21">
        <f t="shared" si="5"/>
        <v>0</v>
      </c>
      <c r="BF19" s="21">
        <f t="shared" si="5"/>
        <v>0</v>
      </c>
      <c r="BG19" s="21">
        <f t="shared" si="5"/>
        <v>0</v>
      </c>
      <c r="BH19" s="22">
        <f t="shared" si="7"/>
        <v>0</v>
      </c>
      <c r="BI19" s="22">
        <f t="shared" si="8"/>
        <v>0</v>
      </c>
      <c r="BJ19" s="22">
        <f t="shared" si="9"/>
        <v>0</v>
      </c>
      <c r="BK19" s="22">
        <f t="shared" si="10"/>
        <v>0</v>
      </c>
      <c r="BL19" s="22">
        <f t="shared" si="11"/>
        <v>0</v>
      </c>
      <c r="BM19" s="22">
        <f t="shared" si="12"/>
        <v>0</v>
      </c>
    </row>
    <row r="20" spans="1:65" ht="15.75" thickBot="1">
      <c r="A20" s="17">
        <v>9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 t="shared" si="0"/>
        <v>0</v>
      </c>
      <c r="P20" s="20">
        <f t="shared" si="0"/>
        <v>0</v>
      </c>
      <c r="Q20" s="20">
        <f t="shared" si="0"/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>
        <f t="shared" si="1"/>
        <v>0</v>
      </c>
      <c r="AE20" s="20">
        <f t="shared" si="1"/>
        <v>0</v>
      </c>
      <c r="AF20" s="20">
        <f t="shared" si="1"/>
        <v>0</v>
      </c>
      <c r="AG20" s="19"/>
      <c r="AH20" s="19"/>
      <c r="AI20" s="19"/>
      <c r="AJ20" s="19"/>
      <c r="AK20" s="19"/>
      <c r="AL20" s="19"/>
      <c r="AM20" s="20">
        <f t="shared" si="2"/>
        <v>0</v>
      </c>
      <c r="AN20" s="20">
        <f t="shared" si="2"/>
        <v>0</v>
      </c>
      <c r="AO20" s="20">
        <f t="shared" si="2"/>
        <v>0</v>
      </c>
      <c r="AP20" s="19"/>
      <c r="AQ20" s="19"/>
      <c r="AR20" s="19"/>
      <c r="AS20" s="19"/>
      <c r="AT20" s="19"/>
      <c r="AU20" s="19"/>
      <c r="AV20" s="20">
        <f t="shared" si="3"/>
        <v>0</v>
      </c>
      <c r="AW20" s="20">
        <f t="shared" si="3"/>
        <v>0</v>
      </c>
      <c r="AX20" s="20">
        <f t="shared" si="3"/>
        <v>0</v>
      </c>
      <c r="AY20" s="19"/>
      <c r="AZ20" s="19"/>
      <c r="BA20" s="19"/>
      <c r="BB20" s="21">
        <f t="shared" si="4"/>
        <v>0</v>
      </c>
      <c r="BC20" s="21">
        <f t="shared" si="4"/>
        <v>0</v>
      </c>
      <c r="BD20" s="21">
        <f t="shared" si="4"/>
        <v>0</v>
      </c>
      <c r="BE20" s="21">
        <f t="shared" si="5"/>
        <v>0</v>
      </c>
      <c r="BF20" s="21">
        <f t="shared" si="5"/>
        <v>0</v>
      </c>
      <c r="BG20" s="21">
        <f t="shared" si="5"/>
        <v>0</v>
      </c>
      <c r="BH20" s="22">
        <f t="shared" si="7"/>
        <v>0</v>
      </c>
      <c r="BI20" s="22">
        <f t="shared" si="8"/>
        <v>0</v>
      </c>
      <c r="BJ20" s="22">
        <f t="shared" si="9"/>
        <v>0</v>
      </c>
      <c r="BK20" s="22">
        <f t="shared" si="10"/>
        <v>0</v>
      </c>
      <c r="BL20" s="22">
        <f t="shared" si="11"/>
        <v>0</v>
      </c>
      <c r="BM20" s="22">
        <f t="shared" si="12"/>
        <v>0</v>
      </c>
    </row>
    <row r="21" spans="1:65" ht="15.75" thickBot="1">
      <c r="A21" s="17">
        <v>10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f t="shared" si="0"/>
        <v>0</v>
      </c>
      <c r="P21" s="20">
        <f t="shared" si="0"/>
        <v>0</v>
      </c>
      <c r="Q21" s="20">
        <f t="shared" si="0"/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>
        <f t="shared" si="1"/>
        <v>0</v>
      </c>
      <c r="AE21" s="20">
        <f t="shared" si="1"/>
        <v>0</v>
      </c>
      <c r="AF21" s="20">
        <f t="shared" si="1"/>
        <v>0</v>
      </c>
      <c r="AG21" s="19"/>
      <c r="AH21" s="19"/>
      <c r="AI21" s="19"/>
      <c r="AJ21" s="19"/>
      <c r="AK21" s="19"/>
      <c r="AL21" s="19"/>
      <c r="AM21" s="20">
        <f t="shared" si="2"/>
        <v>0</v>
      </c>
      <c r="AN21" s="20">
        <f t="shared" si="2"/>
        <v>0</v>
      </c>
      <c r="AO21" s="20">
        <f t="shared" si="2"/>
        <v>0</v>
      </c>
      <c r="AP21" s="19"/>
      <c r="AQ21" s="19"/>
      <c r="AR21" s="19"/>
      <c r="AS21" s="19"/>
      <c r="AT21" s="19"/>
      <c r="AU21" s="19"/>
      <c r="AV21" s="20">
        <f t="shared" si="3"/>
        <v>0</v>
      </c>
      <c r="AW21" s="20">
        <f t="shared" si="3"/>
        <v>0</v>
      </c>
      <c r="AX21" s="20">
        <f t="shared" si="3"/>
        <v>0</v>
      </c>
      <c r="AY21" s="19"/>
      <c r="AZ21" s="19"/>
      <c r="BA21" s="19"/>
      <c r="BB21" s="21">
        <f t="shared" si="4"/>
        <v>0</v>
      </c>
      <c r="BC21" s="21">
        <f t="shared" si="4"/>
        <v>0</v>
      </c>
      <c r="BD21" s="21">
        <f t="shared" si="4"/>
        <v>0</v>
      </c>
      <c r="BE21" s="21">
        <f t="shared" si="5"/>
        <v>0</v>
      </c>
      <c r="BF21" s="21">
        <f t="shared" si="5"/>
        <v>0</v>
      </c>
      <c r="BG21" s="21">
        <f t="shared" si="5"/>
        <v>0</v>
      </c>
      <c r="BH21" s="22">
        <f t="shared" si="7"/>
        <v>0</v>
      </c>
      <c r="BI21" s="22">
        <f t="shared" si="8"/>
        <v>0</v>
      </c>
      <c r="BJ21" s="22">
        <f t="shared" si="9"/>
        <v>0</v>
      </c>
      <c r="BK21" s="22">
        <f t="shared" si="10"/>
        <v>0</v>
      </c>
      <c r="BL21" s="22">
        <f t="shared" si="11"/>
        <v>0</v>
      </c>
      <c r="BM21" s="22">
        <f t="shared" si="12"/>
        <v>0</v>
      </c>
    </row>
    <row r="22" spans="1:65" ht="15.75" thickBot="1">
      <c r="A22" s="17">
        <v>11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f t="shared" si="0"/>
        <v>0</v>
      </c>
      <c r="P22" s="20">
        <f t="shared" si="0"/>
        <v>0</v>
      </c>
      <c r="Q22" s="20">
        <f t="shared" si="0"/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>
        <f t="shared" si="1"/>
        <v>0</v>
      </c>
      <c r="AE22" s="20">
        <f t="shared" si="1"/>
        <v>0</v>
      </c>
      <c r="AF22" s="20">
        <f t="shared" si="1"/>
        <v>0</v>
      </c>
      <c r="AG22" s="19"/>
      <c r="AH22" s="19"/>
      <c r="AI22" s="19"/>
      <c r="AJ22" s="19"/>
      <c r="AK22" s="19"/>
      <c r="AL22" s="19"/>
      <c r="AM22" s="20">
        <f t="shared" si="2"/>
        <v>0</v>
      </c>
      <c r="AN22" s="20">
        <f t="shared" si="2"/>
        <v>0</v>
      </c>
      <c r="AO22" s="20">
        <f t="shared" si="2"/>
        <v>0</v>
      </c>
      <c r="AP22" s="19"/>
      <c r="AQ22" s="19"/>
      <c r="AR22" s="19"/>
      <c r="AS22" s="19"/>
      <c r="AT22" s="19"/>
      <c r="AU22" s="19"/>
      <c r="AV22" s="20">
        <f t="shared" si="3"/>
        <v>0</v>
      </c>
      <c r="AW22" s="20">
        <f t="shared" si="3"/>
        <v>0</v>
      </c>
      <c r="AX22" s="20">
        <f t="shared" si="3"/>
        <v>0</v>
      </c>
      <c r="AY22" s="19"/>
      <c r="AZ22" s="19"/>
      <c r="BA22" s="19"/>
      <c r="BB22" s="21">
        <f t="shared" si="4"/>
        <v>0</v>
      </c>
      <c r="BC22" s="21">
        <f t="shared" si="4"/>
        <v>0</v>
      </c>
      <c r="BD22" s="21">
        <f t="shared" si="4"/>
        <v>0</v>
      </c>
      <c r="BE22" s="21">
        <f t="shared" si="5"/>
        <v>0</v>
      </c>
      <c r="BF22" s="21">
        <f t="shared" si="5"/>
        <v>0</v>
      </c>
      <c r="BG22" s="21">
        <f t="shared" si="5"/>
        <v>0</v>
      </c>
      <c r="BH22" s="22">
        <f t="shared" si="7"/>
        <v>0</v>
      </c>
      <c r="BI22" s="22">
        <f t="shared" si="8"/>
        <v>0</v>
      </c>
      <c r="BJ22" s="22">
        <f t="shared" si="9"/>
        <v>0</v>
      </c>
      <c r="BK22" s="22">
        <f t="shared" si="10"/>
        <v>0</v>
      </c>
      <c r="BL22" s="22">
        <f t="shared" si="11"/>
        <v>0</v>
      </c>
      <c r="BM22" s="22">
        <f t="shared" si="12"/>
        <v>0</v>
      </c>
    </row>
    <row r="23" spans="1:65" ht="15.75" thickBot="1">
      <c r="A23" s="17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f t="shared" si="0"/>
        <v>0</v>
      </c>
      <c r="P23" s="20">
        <f t="shared" si="0"/>
        <v>0</v>
      </c>
      <c r="Q23" s="20">
        <f t="shared" si="0"/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>
        <f t="shared" si="1"/>
        <v>0</v>
      </c>
      <c r="AE23" s="20">
        <f t="shared" si="1"/>
        <v>0</v>
      </c>
      <c r="AF23" s="20">
        <f t="shared" si="1"/>
        <v>0</v>
      </c>
      <c r="AG23" s="19"/>
      <c r="AH23" s="19"/>
      <c r="AI23" s="19"/>
      <c r="AJ23" s="19"/>
      <c r="AK23" s="19"/>
      <c r="AL23" s="19"/>
      <c r="AM23" s="20">
        <f t="shared" si="2"/>
        <v>0</v>
      </c>
      <c r="AN23" s="20">
        <f t="shared" si="2"/>
        <v>0</v>
      </c>
      <c r="AO23" s="20">
        <f t="shared" si="2"/>
        <v>0</v>
      </c>
      <c r="AP23" s="19"/>
      <c r="AQ23" s="19"/>
      <c r="AR23" s="19"/>
      <c r="AS23" s="19"/>
      <c r="AT23" s="19"/>
      <c r="AU23" s="19"/>
      <c r="AV23" s="20">
        <f t="shared" si="3"/>
        <v>0</v>
      </c>
      <c r="AW23" s="20">
        <f t="shared" si="3"/>
        <v>0</v>
      </c>
      <c r="AX23" s="20">
        <f t="shared" si="3"/>
        <v>0</v>
      </c>
      <c r="AY23" s="19"/>
      <c r="AZ23" s="19"/>
      <c r="BA23" s="19"/>
      <c r="BB23" s="21">
        <f t="shared" si="4"/>
        <v>0</v>
      </c>
      <c r="BC23" s="21">
        <f t="shared" si="4"/>
        <v>0</v>
      </c>
      <c r="BD23" s="21">
        <f t="shared" si="4"/>
        <v>0</v>
      </c>
      <c r="BE23" s="21">
        <f t="shared" si="5"/>
        <v>0</v>
      </c>
      <c r="BF23" s="21">
        <f t="shared" si="5"/>
        <v>0</v>
      </c>
      <c r="BG23" s="21">
        <f t="shared" si="5"/>
        <v>0</v>
      </c>
      <c r="BH23" s="22">
        <f t="shared" si="7"/>
        <v>0</v>
      </c>
      <c r="BI23" s="22">
        <f t="shared" si="8"/>
        <v>0</v>
      </c>
      <c r="BJ23" s="22">
        <f t="shared" si="9"/>
        <v>0</v>
      </c>
      <c r="BK23" s="22">
        <f t="shared" si="10"/>
        <v>0</v>
      </c>
      <c r="BL23" s="22">
        <f t="shared" si="11"/>
        <v>0</v>
      </c>
      <c r="BM23" s="22">
        <f t="shared" si="12"/>
        <v>0</v>
      </c>
    </row>
    <row r="24" spans="1:65" ht="15.75" thickBot="1">
      <c r="A24" s="17">
        <v>13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f t="shared" si="0"/>
        <v>0</v>
      </c>
      <c r="P24" s="20">
        <f t="shared" si="0"/>
        <v>0</v>
      </c>
      <c r="Q24" s="20">
        <f t="shared" si="0"/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>
        <f t="shared" si="1"/>
        <v>0</v>
      </c>
      <c r="AE24" s="20">
        <f t="shared" si="1"/>
        <v>0</v>
      </c>
      <c r="AF24" s="20">
        <f t="shared" si="1"/>
        <v>0</v>
      </c>
      <c r="AG24" s="19"/>
      <c r="AH24" s="19"/>
      <c r="AI24" s="19"/>
      <c r="AJ24" s="19"/>
      <c r="AK24" s="19"/>
      <c r="AL24" s="19"/>
      <c r="AM24" s="20">
        <f t="shared" si="2"/>
        <v>0</v>
      </c>
      <c r="AN24" s="20">
        <f t="shared" si="2"/>
        <v>0</v>
      </c>
      <c r="AO24" s="20">
        <f t="shared" si="2"/>
        <v>0</v>
      </c>
      <c r="AP24" s="19"/>
      <c r="AQ24" s="19"/>
      <c r="AR24" s="19"/>
      <c r="AS24" s="19"/>
      <c r="AT24" s="19"/>
      <c r="AU24" s="19"/>
      <c r="AV24" s="20">
        <f t="shared" si="3"/>
        <v>0</v>
      </c>
      <c r="AW24" s="20">
        <f t="shared" si="3"/>
        <v>0</v>
      </c>
      <c r="AX24" s="20">
        <f t="shared" si="3"/>
        <v>0</v>
      </c>
      <c r="AY24" s="19"/>
      <c r="AZ24" s="19"/>
      <c r="BA24" s="19"/>
      <c r="BB24" s="21">
        <f t="shared" si="4"/>
        <v>0</v>
      </c>
      <c r="BC24" s="21">
        <f t="shared" si="4"/>
        <v>0</v>
      </c>
      <c r="BD24" s="21">
        <f t="shared" si="4"/>
        <v>0</v>
      </c>
      <c r="BE24" s="21">
        <f t="shared" si="5"/>
        <v>0</v>
      </c>
      <c r="BF24" s="21">
        <f t="shared" si="5"/>
        <v>0</v>
      </c>
      <c r="BG24" s="21">
        <f t="shared" si="5"/>
        <v>0</v>
      </c>
      <c r="BH24" s="22">
        <f t="shared" si="7"/>
        <v>0</v>
      </c>
      <c r="BI24" s="22">
        <f t="shared" si="8"/>
        <v>0</v>
      </c>
      <c r="BJ24" s="22">
        <f t="shared" si="9"/>
        <v>0</v>
      </c>
      <c r="BK24" s="22">
        <f t="shared" si="10"/>
        <v>0</v>
      </c>
      <c r="BL24" s="22">
        <f t="shared" si="11"/>
        <v>0</v>
      </c>
      <c r="BM24" s="22">
        <f t="shared" si="12"/>
        <v>0</v>
      </c>
    </row>
    <row r="25" spans="1:65" ht="15.75" thickBot="1">
      <c r="A25" s="17">
        <v>14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 t="shared" si="0"/>
        <v>0</v>
      </c>
      <c r="P25" s="20">
        <f t="shared" si="0"/>
        <v>0</v>
      </c>
      <c r="Q25" s="20">
        <f t="shared" si="0"/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>
        <f t="shared" si="1"/>
        <v>0</v>
      </c>
      <c r="AE25" s="20">
        <f t="shared" si="1"/>
        <v>0</v>
      </c>
      <c r="AF25" s="20">
        <f t="shared" si="1"/>
        <v>0</v>
      </c>
      <c r="AG25" s="19"/>
      <c r="AH25" s="19"/>
      <c r="AI25" s="19"/>
      <c r="AJ25" s="19"/>
      <c r="AK25" s="19"/>
      <c r="AL25" s="19"/>
      <c r="AM25" s="20">
        <f t="shared" si="2"/>
        <v>0</v>
      </c>
      <c r="AN25" s="20">
        <f t="shared" si="2"/>
        <v>0</v>
      </c>
      <c r="AO25" s="20">
        <f t="shared" si="2"/>
        <v>0</v>
      </c>
      <c r="AP25" s="19"/>
      <c r="AQ25" s="19"/>
      <c r="AR25" s="19"/>
      <c r="AS25" s="19"/>
      <c r="AT25" s="19"/>
      <c r="AU25" s="19"/>
      <c r="AV25" s="20">
        <f t="shared" si="3"/>
        <v>0</v>
      </c>
      <c r="AW25" s="20">
        <f t="shared" si="3"/>
        <v>0</v>
      </c>
      <c r="AX25" s="20">
        <f t="shared" si="3"/>
        <v>0</v>
      </c>
      <c r="AY25" s="19"/>
      <c r="AZ25" s="19"/>
      <c r="BA25" s="19"/>
      <c r="BB25" s="21">
        <f t="shared" si="4"/>
        <v>0</v>
      </c>
      <c r="BC25" s="21">
        <f t="shared" si="4"/>
        <v>0</v>
      </c>
      <c r="BD25" s="21">
        <f t="shared" si="4"/>
        <v>0</v>
      </c>
      <c r="BE25" s="21">
        <f t="shared" si="5"/>
        <v>0</v>
      </c>
      <c r="BF25" s="21">
        <f t="shared" si="5"/>
        <v>0</v>
      </c>
      <c r="BG25" s="21">
        <f t="shared" si="5"/>
        <v>0</v>
      </c>
      <c r="BH25" s="22">
        <f t="shared" si="7"/>
        <v>0</v>
      </c>
      <c r="BI25" s="22">
        <f t="shared" si="8"/>
        <v>0</v>
      </c>
      <c r="BJ25" s="22">
        <f t="shared" si="9"/>
        <v>0</v>
      </c>
      <c r="BK25" s="22">
        <f t="shared" si="10"/>
        <v>0</v>
      </c>
      <c r="BL25" s="22">
        <f t="shared" si="11"/>
        <v>0</v>
      </c>
      <c r="BM25" s="22">
        <f t="shared" si="12"/>
        <v>0</v>
      </c>
    </row>
    <row r="26" spans="1:65" ht="15.75" thickBot="1">
      <c r="A26" s="17">
        <v>15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f t="shared" si="0"/>
        <v>0</v>
      </c>
      <c r="P26" s="20">
        <f t="shared" si="0"/>
        <v>0</v>
      </c>
      <c r="Q26" s="20">
        <f t="shared" si="0"/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>
        <f t="shared" si="1"/>
        <v>0</v>
      </c>
      <c r="AE26" s="20">
        <f t="shared" si="1"/>
        <v>0</v>
      </c>
      <c r="AF26" s="20">
        <f t="shared" si="1"/>
        <v>0</v>
      </c>
      <c r="AG26" s="19"/>
      <c r="AH26" s="19"/>
      <c r="AI26" s="19"/>
      <c r="AJ26" s="19"/>
      <c r="AK26" s="19"/>
      <c r="AL26" s="19"/>
      <c r="AM26" s="20">
        <f t="shared" si="2"/>
        <v>0</v>
      </c>
      <c r="AN26" s="20">
        <f t="shared" si="2"/>
        <v>0</v>
      </c>
      <c r="AO26" s="20">
        <f t="shared" si="2"/>
        <v>0</v>
      </c>
      <c r="AP26" s="19"/>
      <c r="AQ26" s="19"/>
      <c r="AR26" s="19"/>
      <c r="AS26" s="19"/>
      <c r="AT26" s="19"/>
      <c r="AU26" s="19"/>
      <c r="AV26" s="20">
        <f t="shared" si="3"/>
        <v>0</v>
      </c>
      <c r="AW26" s="20">
        <f t="shared" si="3"/>
        <v>0</v>
      </c>
      <c r="AX26" s="20">
        <f t="shared" si="3"/>
        <v>0</v>
      </c>
      <c r="AY26" s="19"/>
      <c r="AZ26" s="19"/>
      <c r="BA26" s="19"/>
      <c r="BB26" s="21">
        <f t="shared" si="4"/>
        <v>0</v>
      </c>
      <c r="BC26" s="21">
        <f t="shared" si="4"/>
        <v>0</v>
      </c>
      <c r="BD26" s="21">
        <f t="shared" si="4"/>
        <v>0</v>
      </c>
      <c r="BE26" s="21">
        <f t="shared" si="5"/>
        <v>0</v>
      </c>
      <c r="BF26" s="21">
        <f t="shared" si="5"/>
        <v>0</v>
      </c>
      <c r="BG26" s="21">
        <f t="shared" si="5"/>
        <v>0</v>
      </c>
      <c r="BH26" s="22">
        <f t="shared" si="7"/>
        <v>0</v>
      </c>
      <c r="BI26" s="22">
        <f t="shared" si="8"/>
        <v>0</v>
      </c>
      <c r="BJ26" s="22">
        <f t="shared" si="9"/>
        <v>0</v>
      </c>
      <c r="BK26" s="22">
        <f t="shared" si="10"/>
        <v>0</v>
      </c>
      <c r="BL26" s="22">
        <f t="shared" si="11"/>
        <v>0</v>
      </c>
      <c r="BM26" s="22">
        <f t="shared" si="12"/>
        <v>0</v>
      </c>
    </row>
    <row r="27" spans="1:65" ht="15.75" thickBot="1">
      <c r="A27" s="17">
        <v>16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f t="shared" si="0"/>
        <v>0</v>
      </c>
      <c r="P27" s="20">
        <f t="shared" si="0"/>
        <v>0</v>
      </c>
      <c r="Q27" s="20">
        <f t="shared" si="0"/>
        <v>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>
        <f t="shared" si="1"/>
        <v>0</v>
      </c>
      <c r="AE27" s="20">
        <f t="shared" si="1"/>
        <v>0</v>
      </c>
      <c r="AF27" s="20">
        <f t="shared" si="1"/>
        <v>0</v>
      </c>
      <c r="AG27" s="19"/>
      <c r="AH27" s="19"/>
      <c r="AI27" s="19"/>
      <c r="AJ27" s="19"/>
      <c r="AK27" s="19"/>
      <c r="AL27" s="19"/>
      <c r="AM27" s="20">
        <f t="shared" si="2"/>
        <v>0</v>
      </c>
      <c r="AN27" s="20">
        <f t="shared" si="2"/>
        <v>0</v>
      </c>
      <c r="AO27" s="20">
        <f t="shared" si="2"/>
        <v>0</v>
      </c>
      <c r="AP27" s="19"/>
      <c r="AQ27" s="19"/>
      <c r="AR27" s="19"/>
      <c r="AS27" s="19"/>
      <c r="AT27" s="19"/>
      <c r="AU27" s="19"/>
      <c r="AV27" s="20">
        <f t="shared" si="3"/>
        <v>0</v>
      </c>
      <c r="AW27" s="20">
        <f t="shared" si="3"/>
        <v>0</v>
      </c>
      <c r="AX27" s="20">
        <f t="shared" si="3"/>
        <v>0</v>
      </c>
      <c r="AY27" s="19"/>
      <c r="AZ27" s="19"/>
      <c r="BA27" s="19"/>
      <c r="BB27" s="21">
        <f t="shared" si="4"/>
        <v>0</v>
      </c>
      <c r="BC27" s="21">
        <f t="shared" si="4"/>
        <v>0</v>
      </c>
      <c r="BD27" s="21">
        <f t="shared" si="4"/>
        <v>0</v>
      </c>
      <c r="BE27" s="21">
        <f t="shared" si="5"/>
        <v>0</v>
      </c>
      <c r="BF27" s="21">
        <f t="shared" si="5"/>
        <v>0</v>
      </c>
      <c r="BG27" s="21">
        <f t="shared" si="5"/>
        <v>0</v>
      </c>
      <c r="BH27" s="22">
        <f t="shared" si="7"/>
        <v>0</v>
      </c>
      <c r="BI27" s="22">
        <f t="shared" si="8"/>
        <v>0</v>
      </c>
      <c r="BJ27" s="22">
        <f t="shared" si="9"/>
        <v>0</v>
      </c>
      <c r="BK27" s="22">
        <f t="shared" si="10"/>
        <v>0</v>
      </c>
      <c r="BL27" s="22">
        <f t="shared" si="11"/>
        <v>0</v>
      </c>
      <c r="BM27" s="22">
        <f t="shared" si="12"/>
        <v>0</v>
      </c>
    </row>
    <row r="28" spans="1:65" ht="15.75" thickBot="1">
      <c r="A28" s="17">
        <v>17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f t="shared" si="0"/>
        <v>0</v>
      </c>
      <c r="P28" s="20">
        <f t="shared" si="0"/>
        <v>0</v>
      </c>
      <c r="Q28" s="20">
        <f t="shared" si="0"/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>
        <f t="shared" si="1"/>
        <v>0</v>
      </c>
      <c r="AE28" s="20">
        <f t="shared" si="1"/>
        <v>0</v>
      </c>
      <c r="AF28" s="20">
        <f t="shared" si="1"/>
        <v>0</v>
      </c>
      <c r="AG28" s="19"/>
      <c r="AH28" s="19"/>
      <c r="AI28" s="19"/>
      <c r="AJ28" s="19"/>
      <c r="AK28" s="19"/>
      <c r="AL28" s="19"/>
      <c r="AM28" s="20">
        <f t="shared" si="2"/>
        <v>0</v>
      </c>
      <c r="AN28" s="20">
        <f t="shared" si="2"/>
        <v>0</v>
      </c>
      <c r="AO28" s="20">
        <f t="shared" si="2"/>
        <v>0</v>
      </c>
      <c r="AP28" s="19"/>
      <c r="AQ28" s="19"/>
      <c r="AR28" s="19"/>
      <c r="AS28" s="19"/>
      <c r="AT28" s="19"/>
      <c r="AU28" s="19"/>
      <c r="AV28" s="20">
        <f t="shared" si="3"/>
        <v>0</v>
      </c>
      <c r="AW28" s="20">
        <f t="shared" si="3"/>
        <v>0</v>
      </c>
      <c r="AX28" s="20">
        <f t="shared" si="3"/>
        <v>0</v>
      </c>
      <c r="AY28" s="19"/>
      <c r="AZ28" s="19"/>
      <c r="BA28" s="19"/>
      <c r="BB28" s="21">
        <f t="shared" si="4"/>
        <v>0</v>
      </c>
      <c r="BC28" s="21">
        <f t="shared" si="4"/>
        <v>0</v>
      </c>
      <c r="BD28" s="21">
        <f t="shared" si="4"/>
        <v>0</v>
      </c>
      <c r="BE28" s="21">
        <f t="shared" si="5"/>
        <v>0</v>
      </c>
      <c r="BF28" s="21">
        <f t="shared" si="5"/>
        <v>0</v>
      </c>
      <c r="BG28" s="21">
        <f t="shared" si="5"/>
        <v>0</v>
      </c>
      <c r="BH28" s="22">
        <f t="shared" si="7"/>
        <v>0</v>
      </c>
      <c r="BI28" s="22">
        <f t="shared" si="8"/>
        <v>0</v>
      </c>
      <c r="BJ28" s="22">
        <f t="shared" si="9"/>
        <v>0</v>
      </c>
      <c r="BK28" s="22">
        <f t="shared" si="10"/>
        <v>0</v>
      </c>
      <c r="BL28" s="22">
        <f t="shared" si="11"/>
        <v>0</v>
      </c>
      <c r="BM28" s="22">
        <f t="shared" si="12"/>
        <v>0</v>
      </c>
    </row>
    <row r="29" spans="1:65" ht="15.75" thickBot="1">
      <c r="A29" s="17">
        <v>18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f t="shared" si="0"/>
        <v>0</v>
      </c>
      <c r="P29" s="20">
        <f t="shared" si="0"/>
        <v>0</v>
      </c>
      <c r="Q29" s="20">
        <f t="shared" si="0"/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>
        <f t="shared" si="1"/>
        <v>0</v>
      </c>
      <c r="AE29" s="20">
        <f t="shared" si="1"/>
        <v>0</v>
      </c>
      <c r="AF29" s="20">
        <f t="shared" si="1"/>
        <v>0</v>
      </c>
      <c r="AG29" s="19"/>
      <c r="AH29" s="19"/>
      <c r="AI29" s="19"/>
      <c r="AJ29" s="19"/>
      <c r="AK29" s="19"/>
      <c r="AL29" s="19"/>
      <c r="AM29" s="20">
        <f t="shared" si="2"/>
        <v>0</v>
      </c>
      <c r="AN29" s="20">
        <f t="shared" si="2"/>
        <v>0</v>
      </c>
      <c r="AO29" s="20">
        <f t="shared" si="2"/>
        <v>0</v>
      </c>
      <c r="AP29" s="19"/>
      <c r="AQ29" s="19"/>
      <c r="AR29" s="19"/>
      <c r="AS29" s="19"/>
      <c r="AT29" s="19"/>
      <c r="AU29" s="19"/>
      <c r="AV29" s="20">
        <f t="shared" si="3"/>
        <v>0</v>
      </c>
      <c r="AW29" s="20">
        <f t="shared" si="3"/>
        <v>0</v>
      </c>
      <c r="AX29" s="20">
        <f t="shared" si="3"/>
        <v>0</v>
      </c>
      <c r="AY29" s="19"/>
      <c r="AZ29" s="19"/>
      <c r="BA29" s="19"/>
      <c r="BB29" s="21">
        <f t="shared" si="4"/>
        <v>0</v>
      </c>
      <c r="BC29" s="21">
        <f t="shared" si="4"/>
        <v>0</v>
      </c>
      <c r="BD29" s="21">
        <f t="shared" si="4"/>
        <v>0</v>
      </c>
      <c r="BE29" s="21">
        <f t="shared" si="5"/>
        <v>0</v>
      </c>
      <c r="BF29" s="21">
        <f t="shared" si="5"/>
        <v>0</v>
      </c>
      <c r="BG29" s="21">
        <f t="shared" si="5"/>
        <v>0</v>
      </c>
      <c r="BH29" s="22">
        <f t="shared" si="7"/>
        <v>0</v>
      </c>
      <c r="BI29" s="22">
        <f t="shared" si="8"/>
        <v>0</v>
      </c>
      <c r="BJ29" s="22">
        <f t="shared" si="9"/>
        <v>0</v>
      </c>
      <c r="BK29" s="22">
        <f t="shared" si="10"/>
        <v>0</v>
      </c>
      <c r="BL29" s="22">
        <f t="shared" si="11"/>
        <v>0</v>
      </c>
      <c r="BM29" s="22">
        <f t="shared" si="12"/>
        <v>0</v>
      </c>
    </row>
    <row r="30" spans="1:65" ht="15.75" thickBot="1">
      <c r="A30" s="17">
        <v>19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f t="shared" si="0"/>
        <v>0</v>
      </c>
      <c r="P30" s="20">
        <f t="shared" si="0"/>
        <v>0</v>
      </c>
      <c r="Q30" s="20">
        <f t="shared" si="0"/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>
        <f t="shared" si="1"/>
        <v>0</v>
      </c>
      <c r="AE30" s="20">
        <f t="shared" si="1"/>
        <v>0</v>
      </c>
      <c r="AF30" s="20">
        <f t="shared" si="1"/>
        <v>0</v>
      </c>
      <c r="AG30" s="19"/>
      <c r="AH30" s="19"/>
      <c r="AI30" s="19"/>
      <c r="AJ30" s="19"/>
      <c r="AK30" s="19"/>
      <c r="AL30" s="19"/>
      <c r="AM30" s="20">
        <f t="shared" si="2"/>
        <v>0</v>
      </c>
      <c r="AN30" s="20">
        <f t="shared" si="2"/>
        <v>0</v>
      </c>
      <c r="AO30" s="20">
        <f t="shared" si="2"/>
        <v>0</v>
      </c>
      <c r="AP30" s="19"/>
      <c r="AQ30" s="19"/>
      <c r="AR30" s="19"/>
      <c r="AS30" s="19"/>
      <c r="AT30" s="19"/>
      <c r="AU30" s="19"/>
      <c r="AV30" s="20">
        <f t="shared" si="3"/>
        <v>0</v>
      </c>
      <c r="AW30" s="20">
        <f t="shared" si="3"/>
        <v>0</v>
      </c>
      <c r="AX30" s="20">
        <f t="shared" si="3"/>
        <v>0</v>
      </c>
      <c r="AY30" s="19"/>
      <c r="AZ30" s="19"/>
      <c r="BA30" s="19"/>
      <c r="BB30" s="21">
        <f t="shared" si="4"/>
        <v>0</v>
      </c>
      <c r="BC30" s="21">
        <f t="shared" si="4"/>
        <v>0</v>
      </c>
      <c r="BD30" s="21">
        <f t="shared" si="4"/>
        <v>0</v>
      </c>
      <c r="BE30" s="21">
        <f t="shared" si="5"/>
        <v>0</v>
      </c>
      <c r="BF30" s="21">
        <f t="shared" si="5"/>
        <v>0</v>
      </c>
      <c r="BG30" s="21">
        <f t="shared" si="5"/>
        <v>0</v>
      </c>
      <c r="BH30" s="22">
        <f t="shared" si="7"/>
        <v>0</v>
      </c>
      <c r="BI30" s="22">
        <f t="shared" si="8"/>
        <v>0</v>
      </c>
      <c r="BJ30" s="22">
        <f t="shared" si="9"/>
        <v>0</v>
      </c>
      <c r="BK30" s="22">
        <f t="shared" si="10"/>
        <v>0</v>
      </c>
      <c r="BL30" s="22">
        <f t="shared" si="11"/>
        <v>0</v>
      </c>
      <c r="BM30" s="22">
        <f t="shared" si="12"/>
        <v>0</v>
      </c>
    </row>
    <row r="31" spans="1:65" ht="15.75" thickBot="1">
      <c r="A31" s="17">
        <v>20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>
        <f aca="true" t="shared" si="13" ref="O31:Q32">SUM(C31+F31+I31+L31)</f>
        <v>0</v>
      </c>
      <c r="P31" s="20">
        <f t="shared" si="13"/>
        <v>0</v>
      </c>
      <c r="Q31" s="20">
        <f t="shared" si="13"/>
        <v>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>
        <f aca="true" t="shared" si="14" ref="AD31:AF32">SUM(R31+U31+X31+AA31)</f>
        <v>0</v>
      </c>
      <c r="AE31" s="20">
        <f t="shared" si="14"/>
        <v>0</v>
      </c>
      <c r="AF31" s="20">
        <f t="shared" si="14"/>
        <v>0</v>
      </c>
      <c r="AG31" s="19"/>
      <c r="AH31" s="19"/>
      <c r="AI31" s="19"/>
      <c r="AJ31" s="19"/>
      <c r="AK31" s="19"/>
      <c r="AL31" s="19"/>
      <c r="AM31" s="20">
        <f aca="true" t="shared" si="15" ref="AM31:AO32">SUM(AG31+AJ31)</f>
        <v>0</v>
      </c>
      <c r="AN31" s="20">
        <f t="shared" si="15"/>
        <v>0</v>
      </c>
      <c r="AO31" s="20">
        <f t="shared" si="15"/>
        <v>0</v>
      </c>
      <c r="AP31" s="19"/>
      <c r="AQ31" s="19"/>
      <c r="AR31" s="19"/>
      <c r="AS31" s="19"/>
      <c r="AT31" s="19"/>
      <c r="AU31" s="19"/>
      <c r="AV31" s="20">
        <f aca="true" t="shared" si="16" ref="AV31:AX32">SUM(AP31+AS31)</f>
        <v>0</v>
      </c>
      <c r="AW31" s="20">
        <f t="shared" si="16"/>
        <v>0</v>
      </c>
      <c r="AX31" s="20">
        <f t="shared" si="16"/>
        <v>0</v>
      </c>
      <c r="AY31" s="19"/>
      <c r="AZ31" s="19"/>
      <c r="BA31" s="19"/>
      <c r="BB31" s="21">
        <f aca="true" t="shared" si="17" ref="BB31:BD32">SUM(O31+AD31+AM31+AV31+AY31)</f>
        <v>0</v>
      </c>
      <c r="BC31" s="21">
        <f t="shared" si="17"/>
        <v>0</v>
      </c>
      <c r="BD31" s="21">
        <f t="shared" si="17"/>
        <v>0</v>
      </c>
      <c r="BE31" s="21">
        <f aca="true" t="shared" si="18" ref="BE31:BG32">SUM(C31+I31+R31+U31+X31+AG31+AP31)</f>
        <v>0</v>
      </c>
      <c r="BF31" s="21">
        <f t="shared" si="18"/>
        <v>0</v>
      </c>
      <c r="BG31" s="21">
        <f t="shared" si="18"/>
        <v>0</v>
      </c>
      <c r="BH31" s="22">
        <f t="shared" si="7"/>
        <v>0</v>
      </c>
      <c r="BI31" s="22">
        <f t="shared" si="8"/>
        <v>0</v>
      </c>
      <c r="BJ31" s="22">
        <f t="shared" si="9"/>
        <v>0</v>
      </c>
      <c r="BK31" s="22">
        <f t="shared" si="10"/>
        <v>0</v>
      </c>
      <c r="BL31" s="22">
        <f t="shared" si="11"/>
        <v>0</v>
      </c>
      <c r="BM31" s="22">
        <f t="shared" si="12"/>
        <v>0</v>
      </c>
    </row>
    <row r="32" spans="1:65" ht="15.75" thickBot="1">
      <c r="A32" s="17">
        <v>21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>
        <f t="shared" si="13"/>
        <v>0</v>
      </c>
      <c r="P32" s="20">
        <f t="shared" si="13"/>
        <v>0</v>
      </c>
      <c r="Q32" s="20">
        <f t="shared" si="13"/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>
        <f t="shared" si="14"/>
        <v>0</v>
      </c>
      <c r="AE32" s="20">
        <f t="shared" si="14"/>
        <v>0</v>
      </c>
      <c r="AF32" s="20">
        <f t="shared" si="14"/>
        <v>0</v>
      </c>
      <c r="AG32" s="19"/>
      <c r="AH32" s="19"/>
      <c r="AI32" s="19"/>
      <c r="AJ32" s="19"/>
      <c r="AK32" s="19"/>
      <c r="AL32" s="19"/>
      <c r="AM32" s="20">
        <f t="shared" si="15"/>
        <v>0</v>
      </c>
      <c r="AN32" s="20">
        <f t="shared" si="15"/>
        <v>0</v>
      </c>
      <c r="AO32" s="20">
        <f t="shared" si="15"/>
        <v>0</v>
      </c>
      <c r="AP32" s="19"/>
      <c r="AQ32" s="19"/>
      <c r="AR32" s="19"/>
      <c r="AS32" s="19"/>
      <c r="AT32" s="19"/>
      <c r="AU32" s="19"/>
      <c r="AV32" s="20">
        <f t="shared" si="16"/>
        <v>0</v>
      </c>
      <c r="AW32" s="20">
        <f t="shared" si="16"/>
        <v>0</v>
      </c>
      <c r="AX32" s="20">
        <f t="shared" si="16"/>
        <v>0</v>
      </c>
      <c r="AY32" s="19"/>
      <c r="AZ32" s="19"/>
      <c r="BA32" s="19"/>
      <c r="BB32" s="21">
        <f t="shared" si="17"/>
        <v>0</v>
      </c>
      <c r="BC32" s="21">
        <f t="shared" si="17"/>
        <v>0</v>
      </c>
      <c r="BD32" s="21">
        <f t="shared" si="17"/>
        <v>0</v>
      </c>
      <c r="BE32" s="21">
        <f t="shared" si="18"/>
        <v>0</v>
      </c>
      <c r="BF32" s="21">
        <f t="shared" si="18"/>
        <v>0</v>
      </c>
      <c r="BG32" s="21">
        <f t="shared" si="18"/>
        <v>0</v>
      </c>
      <c r="BH32" s="22">
        <f t="shared" si="7"/>
        <v>0</v>
      </c>
      <c r="BI32" s="22">
        <f t="shared" si="8"/>
        <v>0</v>
      </c>
      <c r="BJ32" s="22">
        <f t="shared" si="9"/>
        <v>0</v>
      </c>
      <c r="BK32" s="22">
        <f t="shared" si="10"/>
        <v>0</v>
      </c>
      <c r="BL32" s="22">
        <f t="shared" si="11"/>
        <v>0</v>
      </c>
      <c r="BM32" s="22">
        <f t="shared" si="12"/>
        <v>0</v>
      </c>
    </row>
    <row r="33" spans="1:65" ht="15.75" thickBot="1">
      <c r="A33" s="17">
        <v>22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 t="shared" si="0"/>
        <v>0</v>
      </c>
      <c r="P33" s="20">
        <f t="shared" si="0"/>
        <v>0</v>
      </c>
      <c r="Q33" s="20">
        <f t="shared" si="0"/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>
        <f t="shared" si="1"/>
        <v>0</v>
      </c>
      <c r="AE33" s="20">
        <f t="shared" si="1"/>
        <v>0</v>
      </c>
      <c r="AF33" s="20">
        <f t="shared" si="1"/>
        <v>0</v>
      </c>
      <c r="AG33" s="19"/>
      <c r="AH33" s="19"/>
      <c r="AI33" s="19"/>
      <c r="AJ33" s="19"/>
      <c r="AK33" s="19"/>
      <c r="AL33" s="19"/>
      <c r="AM33" s="20">
        <f t="shared" si="2"/>
        <v>0</v>
      </c>
      <c r="AN33" s="20">
        <f t="shared" si="2"/>
        <v>0</v>
      </c>
      <c r="AO33" s="20">
        <f t="shared" si="2"/>
        <v>0</v>
      </c>
      <c r="AP33" s="19"/>
      <c r="AQ33" s="19"/>
      <c r="AR33" s="19"/>
      <c r="AS33" s="19"/>
      <c r="AT33" s="19"/>
      <c r="AU33" s="19"/>
      <c r="AV33" s="20">
        <f t="shared" si="3"/>
        <v>0</v>
      </c>
      <c r="AW33" s="20">
        <f t="shared" si="3"/>
        <v>0</v>
      </c>
      <c r="AX33" s="20">
        <f t="shared" si="3"/>
        <v>0</v>
      </c>
      <c r="AY33" s="19"/>
      <c r="AZ33" s="19"/>
      <c r="BA33" s="19"/>
      <c r="BB33" s="21">
        <f t="shared" si="4"/>
        <v>0</v>
      </c>
      <c r="BC33" s="21">
        <f t="shared" si="4"/>
        <v>0</v>
      </c>
      <c r="BD33" s="21">
        <f t="shared" si="4"/>
        <v>0</v>
      </c>
      <c r="BE33" s="21">
        <f t="shared" si="5"/>
        <v>0</v>
      </c>
      <c r="BF33" s="21">
        <f t="shared" si="5"/>
        <v>0</v>
      </c>
      <c r="BG33" s="21">
        <f t="shared" si="5"/>
        <v>0</v>
      </c>
      <c r="BH33" s="22">
        <f t="shared" si="7"/>
        <v>0</v>
      </c>
      <c r="BI33" s="22">
        <f t="shared" si="8"/>
        <v>0</v>
      </c>
      <c r="BJ33" s="22">
        <f t="shared" si="9"/>
        <v>0</v>
      </c>
      <c r="BK33" s="22">
        <f t="shared" si="10"/>
        <v>0</v>
      </c>
      <c r="BL33" s="22">
        <f t="shared" si="11"/>
        <v>0</v>
      </c>
      <c r="BM33" s="22">
        <f t="shared" si="12"/>
        <v>0</v>
      </c>
    </row>
    <row r="34" spans="1:65" ht="13.5" customHeight="1" thickBot="1">
      <c r="A34" s="23"/>
      <c r="B34" s="24" t="s">
        <v>39</v>
      </c>
      <c r="C34" s="101" t="s">
        <v>40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 t="s">
        <v>40</v>
      </c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</row>
    <row r="35" spans="1:65" ht="13.5" customHeight="1" thickBot="1">
      <c r="A35" s="25"/>
      <c r="B35" s="26">
        <v>9</v>
      </c>
      <c r="C35" s="27">
        <f aca="true" t="shared" si="19" ref="C35:BA35">SUM(C12:C33)</f>
        <v>0</v>
      </c>
      <c r="D35" s="27">
        <f t="shared" si="19"/>
        <v>0</v>
      </c>
      <c r="E35" s="27">
        <f t="shared" si="19"/>
        <v>0</v>
      </c>
      <c r="F35" s="27">
        <f t="shared" si="19"/>
        <v>0</v>
      </c>
      <c r="G35" s="27">
        <f t="shared" si="19"/>
        <v>0</v>
      </c>
      <c r="H35" s="27">
        <f t="shared" si="19"/>
        <v>0</v>
      </c>
      <c r="I35" s="27">
        <f t="shared" si="19"/>
        <v>195</v>
      </c>
      <c r="J35" s="27">
        <f t="shared" si="19"/>
        <v>98</v>
      </c>
      <c r="K35" s="27">
        <f t="shared" si="19"/>
        <v>102</v>
      </c>
      <c r="L35" s="27">
        <f t="shared" si="19"/>
        <v>2180</v>
      </c>
      <c r="M35" s="27">
        <f t="shared" si="19"/>
        <v>2165</v>
      </c>
      <c r="N35" s="27">
        <f t="shared" si="19"/>
        <v>2082</v>
      </c>
      <c r="O35" s="27">
        <f t="shared" si="19"/>
        <v>2375</v>
      </c>
      <c r="P35" s="27">
        <f t="shared" si="19"/>
        <v>2263</v>
      </c>
      <c r="Q35" s="27">
        <f t="shared" si="19"/>
        <v>2184</v>
      </c>
      <c r="R35" s="27">
        <f t="shared" si="19"/>
        <v>885</v>
      </c>
      <c r="S35" s="27">
        <f t="shared" si="19"/>
        <v>575</v>
      </c>
      <c r="T35" s="27">
        <f t="shared" si="19"/>
        <v>576</v>
      </c>
      <c r="U35" s="27">
        <f t="shared" si="19"/>
        <v>51</v>
      </c>
      <c r="V35" s="27">
        <f t="shared" si="19"/>
        <v>32</v>
      </c>
      <c r="W35" s="27">
        <f t="shared" si="19"/>
        <v>42</v>
      </c>
      <c r="X35" s="27">
        <f t="shared" si="19"/>
        <v>48</v>
      </c>
      <c r="Y35" s="27">
        <f t="shared" si="19"/>
        <v>35</v>
      </c>
      <c r="Z35" s="27">
        <f t="shared" si="19"/>
        <v>32</v>
      </c>
      <c r="AA35" s="27">
        <f t="shared" si="19"/>
        <v>70</v>
      </c>
      <c r="AB35" s="27">
        <f t="shared" si="19"/>
        <v>67</v>
      </c>
      <c r="AC35" s="27">
        <f t="shared" si="19"/>
        <v>65</v>
      </c>
      <c r="AD35" s="27">
        <f t="shared" si="19"/>
        <v>1054</v>
      </c>
      <c r="AE35" s="27">
        <f t="shared" si="19"/>
        <v>709</v>
      </c>
      <c r="AF35" s="27">
        <f t="shared" si="19"/>
        <v>715</v>
      </c>
      <c r="AG35" s="27">
        <f t="shared" si="19"/>
        <v>28</v>
      </c>
      <c r="AH35" s="27">
        <f t="shared" si="19"/>
        <v>19</v>
      </c>
      <c r="AI35" s="27">
        <f t="shared" si="19"/>
        <v>16</v>
      </c>
      <c r="AJ35" s="27">
        <f t="shared" si="19"/>
        <v>31</v>
      </c>
      <c r="AK35" s="27">
        <f t="shared" si="19"/>
        <v>27</v>
      </c>
      <c r="AL35" s="27">
        <f t="shared" si="19"/>
        <v>29</v>
      </c>
      <c r="AM35" s="27">
        <f t="shared" si="19"/>
        <v>59</v>
      </c>
      <c r="AN35" s="27">
        <f t="shared" si="19"/>
        <v>46</v>
      </c>
      <c r="AO35" s="27">
        <f t="shared" si="19"/>
        <v>45</v>
      </c>
      <c r="AP35" s="27">
        <f t="shared" si="19"/>
        <v>428</v>
      </c>
      <c r="AQ35" s="27">
        <f t="shared" si="19"/>
        <v>427</v>
      </c>
      <c r="AR35" s="27">
        <f t="shared" si="19"/>
        <v>386</v>
      </c>
      <c r="AS35" s="27">
        <f t="shared" si="19"/>
        <v>15</v>
      </c>
      <c r="AT35" s="27">
        <f t="shared" si="19"/>
        <v>14</v>
      </c>
      <c r="AU35" s="27">
        <f t="shared" si="19"/>
        <v>13</v>
      </c>
      <c r="AV35" s="27">
        <f t="shared" si="19"/>
        <v>443</v>
      </c>
      <c r="AW35" s="27">
        <f t="shared" si="19"/>
        <v>441</v>
      </c>
      <c r="AX35" s="27">
        <f t="shared" si="19"/>
        <v>399</v>
      </c>
      <c r="AY35" s="27">
        <f t="shared" si="19"/>
        <v>0</v>
      </c>
      <c r="AZ35" s="27">
        <f t="shared" si="19"/>
        <v>0</v>
      </c>
      <c r="BA35" s="27">
        <f t="shared" si="19"/>
        <v>0</v>
      </c>
      <c r="BB35" s="28">
        <f>SUM(BB12:BB33)/B35</f>
        <v>436.77777777777777</v>
      </c>
      <c r="BC35" s="29">
        <f>SUM(BC12:BC33)/B35</f>
        <v>384.3333333333333</v>
      </c>
      <c r="BD35" s="29">
        <f>SUM(BD12:BD33)/B35</f>
        <v>371.44444444444446</v>
      </c>
      <c r="BE35" s="29">
        <f>SUM(BE12:BE33)/B35</f>
        <v>181.66666666666666</v>
      </c>
      <c r="BF35" s="29">
        <f>SUM(BF12:BF33)/B35</f>
        <v>131.77777777777777</v>
      </c>
      <c r="BG35" s="29">
        <f>SUM(BG12:BG33)/B35</f>
        <v>128.22222222222223</v>
      </c>
      <c r="BH35" s="30">
        <f>SUM(BH12:BH33)/B35</f>
        <v>79.41414141414141</v>
      </c>
      <c r="BI35" s="30">
        <f>SUM(BI12:BI33)/B35</f>
        <v>69.87878787878788</v>
      </c>
      <c r="BJ35" s="30">
        <f>SUM(BJ12:BJ33)/B35</f>
        <v>67.53535353535354</v>
      </c>
      <c r="BK35" s="30">
        <f>SUM(BK12:BK33)/B35</f>
        <v>33.03030303030303</v>
      </c>
      <c r="BL35" s="30">
        <f>SUM(BL12:BL33)/B35</f>
        <v>23.959595959595962</v>
      </c>
      <c r="BM35" s="30">
        <f>SUM(BM12:BM33)/B35</f>
        <v>23.31313131313131</v>
      </c>
    </row>
    <row r="36" spans="1:65" ht="13.5" customHeight="1" thickBot="1">
      <c r="A36" s="31"/>
      <c r="B36" s="24" t="s">
        <v>39</v>
      </c>
      <c r="C36" s="101" t="s">
        <v>41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 t="s">
        <v>41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</row>
    <row r="37" spans="1:65" ht="13.5" customHeight="1" thickBot="1">
      <c r="A37" s="25"/>
      <c r="B37" s="26">
        <v>8</v>
      </c>
      <c r="C37" s="27">
        <f aca="true" t="shared" si="20" ref="C37:BA37">SUM(C12:C33)</f>
        <v>0</v>
      </c>
      <c r="D37" s="27">
        <f t="shared" si="20"/>
        <v>0</v>
      </c>
      <c r="E37" s="27">
        <f t="shared" si="20"/>
        <v>0</v>
      </c>
      <c r="F37" s="27">
        <f t="shared" si="20"/>
        <v>0</v>
      </c>
      <c r="G37" s="27">
        <f t="shared" si="20"/>
        <v>0</v>
      </c>
      <c r="H37" s="27">
        <f t="shared" si="20"/>
        <v>0</v>
      </c>
      <c r="I37" s="27">
        <f t="shared" si="20"/>
        <v>195</v>
      </c>
      <c r="J37" s="27">
        <f t="shared" si="20"/>
        <v>98</v>
      </c>
      <c r="K37" s="27">
        <f t="shared" si="20"/>
        <v>102</v>
      </c>
      <c r="L37" s="27">
        <f t="shared" si="20"/>
        <v>2180</v>
      </c>
      <c r="M37" s="27">
        <f t="shared" si="20"/>
        <v>2165</v>
      </c>
      <c r="N37" s="27">
        <f t="shared" si="20"/>
        <v>2082</v>
      </c>
      <c r="O37" s="27">
        <f t="shared" si="20"/>
        <v>2375</v>
      </c>
      <c r="P37" s="27">
        <f t="shared" si="20"/>
        <v>2263</v>
      </c>
      <c r="Q37" s="27">
        <f t="shared" si="20"/>
        <v>2184</v>
      </c>
      <c r="R37" s="27">
        <f t="shared" si="20"/>
        <v>885</v>
      </c>
      <c r="S37" s="27">
        <f t="shared" si="20"/>
        <v>575</v>
      </c>
      <c r="T37" s="27">
        <f t="shared" si="20"/>
        <v>576</v>
      </c>
      <c r="U37" s="27">
        <f t="shared" si="20"/>
        <v>51</v>
      </c>
      <c r="V37" s="27">
        <f t="shared" si="20"/>
        <v>32</v>
      </c>
      <c r="W37" s="27">
        <f t="shared" si="20"/>
        <v>42</v>
      </c>
      <c r="X37" s="27">
        <f t="shared" si="20"/>
        <v>48</v>
      </c>
      <c r="Y37" s="27">
        <f t="shared" si="20"/>
        <v>35</v>
      </c>
      <c r="Z37" s="27">
        <f t="shared" si="20"/>
        <v>32</v>
      </c>
      <c r="AA37" s="27">
        <f t="shared" si="20"/>
        <v>70</v>
      </c>
      <c r="AB37" s="27">
        <f t="shared" si="20"/>
        <v>67</v>
      </c>
      <c r="AC37" s="27">
        <f t="shared" si="20"/>
        <v>65</v>
      </c>
      <c r="AD37" s="27">
        <f t="shared" si="20"/>
        <v>1054</v>
      </c>
      <c r="AE37" s="27">
        <f t="shared" si="20"/>
        <v>709</v>
      </c>
      <c r="AF37" s="27">
        <f t="shared" si="20"/>
        <v>715</v>
      </c>
      <c r="AG37" s="27">
        <f t="shared" si="20"/>
        <v>28</v>
      </c>
      <c r="AH37" s="27">
        <f t="shared" si="20"/>
        <v>19</v>
      </c>
      <c r="AI37" s="27">
        <f t="shared" si="20"/>
        <v>16</v>
      </c>
      <c r="AJ37" s="27">
        <f t="shared" si="20"/>
        <v>31</v>
      </c>
      <c r="AK37" s="27">
        <f t="shared" si="20"/>
        <v>27</v>
      </c>
      <c r="AL37" s="27">
        <f t="shared" si="20"/>
        <v>29</v>
      </c>
      <c r="AM37" s="27">
        <f t="shared" si="20"/>
        <v>59</v>
      </c>
      <c r="AN37" s="27">
        <f t="shared" si="20"/>
        <v>46</v>
      </c>
      <c r="AO37" s="27">
        <f t="shared" si="20"/>
        <v>45</v>
      </c>
      <c r="AP37" s="27">
        <f t="shared" si="20"/>
        <v>428</v>
      </c>
      <c r="AQ37" s="27">
        <f t="shared" si="20"/>
        <v>427</v>
      </c>
      <c r="AR37" s="27">
        <f t="shared" si="20"/>
        <v>386</v>
      </c>
      <c r="AS37" s="27">
        <f t="shared" si="20"/>
        <v>15</v>
      </c>
      <c r="AT37" s="27">
        <f t="shared" si="20"/>
        <v>14</v>
      </c>
      <c r="AU37" s="27">
        <f t="shared" si="20"/>
        <v>13</v>
      </c>
      <c r="AV37" s="27">
        <f t="shared" si="20"/>
        <v>443</v>
      </c>
      <c r="AW37" s="27">
        <f t="shared" si="20"/>
        <v>441</v>
      </c>
      <c r="AX37" s="27">
        <f t="shared" si="20"/>
        <v>399</v>
      </c>
      <c r="AY37" s="27">
        <f t="shared" si="20"/>
        <v>0</v>
      </c>
      <c r="AZ37" s="27">
        <f t="shared" si="20"/>
        <v>0</v>
      </c>
      <c r="BA37" s="27">
        <f t="shared" si="20"/>
        <v>0</v>
      </c>
      <c r="BB37" s="28">
        <f>SUM(BB12:BB33)/B37</f>
        <v>491.375</v>
      </c>
      <c r="BC37" s="29">
        <f>SUM(BC12:BC33)/B37</f>
        <v>432.375</v>
      </c>
      <c r="BD37" s="29">
        <f>SUM(BD12:BD33)/B37</f>
        <v>417.875</v>
      </c>
      <c r="BE37" s="29">
        <f>SUM(BE12:BE33)/B37</f>
        <v>204.375</v>
      </c>
      <c r="BF37" s="29">
        <f>SUM(BF12:BF33)/B37</f>
        <v>148.25</v>
      </c>
      <c r="BG37" s="29">
        <f>SUM(BG12:BG33)/B37</f>
        <v>144.25</v>
      </c>
      <c r="BH37" s="30">
        <f>SUM(BH12:BH33)/B37</f>
        <v>89.3409090909091</v>
      </c>
      <c r="BI37" s="30">
        <f>SUM(BI12:BI33)/B37</f>
        <v>78.61363636363636</v>
      </c>
      <c r="BJ37" s="30">
        <f>SUM(BJ12:BJ33)/B37</f>
        <v>75.97727272727273</v>
      </c>
      <c r="BK37" s="30">
        <f>SUM(BK12:BK33)/B37</f>
        <v>37.15909090909091</v>
      </c>
      <c r="BL37" s="30">
        <f>SUM(BL12:BL33)/B37</f>
        <v>26.954545454545457</v>
      </c>
      <c r="BM37" s="30">
        <f>SUM(BM12:BM33)/B37</f>
        <v>26.227272727272727</v>
      </c>
    </row>
    <row r="38" spans="1:65" ht="13.5" customHeight="1" thickBot="1">
      <c r="A38" s="32"/>
      <c r="B38" s="24" t="s">
        <v>39</v>
      </c>
      <c r="C38" s="101" t="s">
        <v>42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2"/>
      <c r="AT38" s="102"/>
      <c r="AU38" s="102"/>
      <c r="AV38" s="102"/>
      <c r="AW38" s="102"/>
      <c r="AX38" s="102"/>
      <c r="AY38" s="102"/>
      <c r="AZ38" s="102"/>
      <c r="BA38" s="102"/>
      <c r="BB38" s="101" t="s">
        <v>42</v>
      </c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</row>
    <row r="39" spans="1:65" ht="13.5" customHeight="1" thickBot="1">
      <c r="A39" s="25"/>
      <c r="B39" s="26">
        <v>7</v>
      </c>
      <c r="C39" s="27">
        <f aca="true" t="shared" si="21" ref="C39:BA39">SUM(C12:C33)</f>
        <v>0</v>
      </c>
      <c r="D39" s="27">
        <f t="shared" si="21"/>
        <v>0</v>
      </c>
      <c r="E39" s="27">
        <f t="shared" si="21"/>
        <v>0</v>
      </c>
      <c r="F39" s="27">
        <f t="shared" si="21"/>
        <v>0</v>
      </c>
      <c r="G39" s="27">
        <f t="shared" si="21"/>
        <v>0</v>
      </c>
      <c r="H39" s="27">
        <f t="shared" si="21"/>
        <v>0</v>
      </c>
      <c r="I39" s="27">
        <f t="shared" si="21"/>
        <v>195</v>
      </c>
      <c r="J39" s="27">
        <f t="shared" si="21"/>
        <v>98</v>
      </c>
      <c r="K39" s="27">
        <f t="shared" si="21"/>
        <v>102</v>
      </c>
      <c r="L39" s="27">
        <f t="shared" si="21"/>
        <v>2180</v>
      </c>
      <c r="M39" s="27">
        <f t="shared" si="21"/>
        <v>2165</v>
      </c>
      <c r="N39" s="27">
        <f t="shared" si="21"/>
        <v>2082</v>
      </c>
      <c r="O39" s="27">
        <f t="shared" si="21"/>
        <v>2375</v>
      </c>
      <c r="P39" s="27">
        <f t="shared" si="21"/>
        <v>2263</v>
      </c>
      <c r="Q39" s="27">
        <f t="shared" si="21"/>
        <v>2184</v>
      </c>
      <c r="R39" s="27">
        <f t="shared" si="21"/>
        <v>885</v>
      </c>
      <c r="S39" s="27">
        <f t="shared" si="21"/>
        <v>575</v>
      </c>
      <c r="T39" s="27">
        <f t="shared" si="21"/>
        <v>576</v>
      </c>
      <c r="U39" s="27">
        <f t="shared" si="21"/>
        <v>51</v>
      </c>
      <c r="V39" s="27">
        <f t="shared" si="21"/>
        <v>32</v>
      </c>
      <c r="W39" s="27">
        <f t="shared" si="21"/>
        <v>42</v>
      </c>
      <c r="X39" s="27">
        <f t="shared" si="21"/>
        <v>48</v>
      </c>
      <c r="Y39" s="27">
        <f t="shared" si="21"/>
        <v>35</v>
      </c>
      <c r="Z39" s="27">
        <f t="shared" si="21"/>
        <v>32</v>
      </c>
      <c r="AA39" s="27">
        <f t="shared" si="21"/>
        <v>70</v>
      </c>
      <c r="AB39" s="27">
        <f t="shared" si="21"/>
        <v>67</v>
      </c>
      <c r="AC39" s="27">
        <f t="shared" si="21"/>
        <v>65</v>
      </c>
      <c r="AD39" s="27">
        <f t="shared" si="21"/>
        <v>1054</v>
      </c>
      <c r="AE39" s="27">
        <f t="shared" si="21"/>
        <v>709</v>
      </c>
      <c r="AF39" s="27">
        <f t="shared" si="21"/>
        <v>715</v>
      </c>
      <c r="AG39" s="27">
        <f t="shared" si="21"/>
        <v>28</v>
      </c>
      <c r="AH39" s="27">
        <f t="shared" si="21"/>
        <v>19</v>
      </c>
      <c r="AI39" s="27">
        <f t="shared" si="21"/>
        <v>16</v>
      </c>
      <c r="AJ39" s="27">
        <f t="shared" si="21"/>
        <v>31</v>
      </c>
      <c r="AK39" s="27">
        <f t="shared" si="21"/>
        <v>27</v>
      </c>
      <c r="AL39" s="27">
        <f t="shared" si="21"/>
        <v>29</v>
      </c>
      <c r="AM39" s="27">
        <f t="shared" si="21"/>
        <v>59</v>
      </c>
      <c r="AN39" s="27">
        <f t="shared" si="21"/>
        <v>46</v>
      </c>
      <c r="AO39" s="27">
        <f t="shared" si="21"/>
        <v>45</v>
      </c>
      <c r="AP39" s="27">
        <f t="shared" si="21"/>
        <v>428</v>
      </c>
      <c r="AQ39" s="27">
        <f t="shared" si="21"/>
        <v>427</v>
      </c>
      <c r="AR39" s="27">
        <f t="shared" si="21"/>
        <v>386</v>
      </c>
      <c r="AS39" s="27">
        <f t="shared" si="21"/>
        <v>15</v>
      </c>
      <c r="AT39" s="27">
        <f t="shared" si="21"/>
        <v>14</v>
      </c>
      <c r="AU39" s="27">
        <f t="shared" si="21"/>
        <v>13</v>
      </c>
      <c r="AV39" s="27">
        <f t="shared" si="21"/>
        <v>443</v>
      </c>
      <c r="AW39" s="27">
        <f t="shared" si="21"/>
        <v>441</v>
      </c>
      <c r="AX39" s="27">
        <f t="shared" si="21"/>
        <v>399</v>
      </c>
      <c r="AY39" s="27">
        <f t="shared" si="21"/>
        <v>0</v>
      </c>
      <c r="AZ39" s="27">
        <f t="shared" si="21"/>
        <v>0</v>
      </c>
      <c r="BA39" s="27">
        <f t="shared" si="21"/>
        <v>0</v>
      </c>
      <c r="BB39" s="28">
        <f>SUM(BB12:BB33)/B39</f>
        <v>561.5714285714286</v>
      </c>
      <c r="BC39" s="29">
        <f>SUM(BC12:BC33)/B39</f>
        <v>494.14285714285717</v>
      </c>
      <c r="BD39" s="29">
        <f>SUM(BD12:BD33)/B39</f>
        <v>477.57142857142856</v>
      </c>
      <c r="BE39" s="29">
        <f>SUM(BE12:BE33)/B39</f>
        <v>233.57142857142858</v>
      </c>
      <c r="BF39" s="29">
        <f>SUM(BF12:BF33)/B39</f>
        <v>169.42857142857142</v>
      </c>
      <c r="BG39" s="29">
        <f>SUM(BG12:BG33)/B39</f>
        <v>164.85714285714286</v>
      </c>
      <c r="BH39" s="30">
        <f>SUM(BH12:BH33)/B39</f>
        <v>102.1038961038961</v>
      </c>
      <c r="BI39" s="30">
        <f>SUM(BI12:BI33)/B39</f>
        <v>89.84415584415584</v>
      </c>
      <c r="BJ39" s="30">
        <f>SUM(BJ12:BJ33)/B39</f>
        <v>86.83116883116884</v>
      </c>
      <c r="BK39" s="30">
        <f>SUM(BK12:BK33)/B39</f>
        <v>42.467532467532465</v>
      </c>
      <c r="BL39" s="30">
        <f>SUM(BL12:BL33)/B39</f>
        <v>30.80519480519481</v>
      </c>
      <c r="BM39" s="30">
        <f>SUM(BM12:BM33)/B39</f>
        <v>29.974025974025974</v>
      </c>
    </row>
  </sheetData>
  <sheetProtection password="CE28" sheet="1"/>
  <mergeCells count="37">
    <mergeCell ref="C34:AR34"/>
    <mergeCell ref="AS34:BA34"/>
    <mergeCell ref="BB34:BM34"/>
    <mergeCell ref="AP6:AR9"/>
    <mergeCell ref="AS6:AU9"/>
    <mergeCell ref="AV6:AX9"/>
    <mergeCell ref="BH6:BJ9"/>
    <mergeCell ref="C38:AR38"/>
    <mergeCell ref="AS38:BA38"/>
    <mergeCell ref="BB38:BM38"/>
    <mergeCell ref="BK6:BM9"/>
    <mergeCell ref="R8:T9"/>
    <mergeCell ref="U8:W9"/>
    <mergeCell ref="X8:Z9"/>
    <mergeCell ref="C36:AR36"/>
    <mergeCell ref="AS36:BA36"/>
    <mergeCell ref="BB36:BM36"/>
    <mergeCell ref="C1:Q2"/>
    <mergeCell ref="AY6:BA9"/>
    <mergeCell ref="BB6:BD9"/>
    <mergeCell ref="BE6:BG9"/>
    <mergeCell ref="R6:Z7"/>
    <mergeCell ref="AA6:AC9"/>
    <mergeCell ref="AD6:AF9"/>
    <mergeCell ref="AG6:AI9"/>
    <mergeCell ref="AJ6:AL9"/>
    <mergeCell ref="AM6:AO9"/>
    <mergeCell ref="C4:Q4"/>
    <mergeCell ref="C5:Q5"/>
    <mergeCell ref="E3:H3"/>
    <mergeCell ref="A6:A10"/>
    <mergeCell ref="B6:B10"/>
    <mergeCell ref="C6:E9"/>
    <mergeCell ref="F6:H9"/>
    <mergeCell ref="I6:K9"/>
    <mergeCell ref="L6:N9"/>
    <mergeCell ref="O6:Q9"/>
  </mergeCells>
  <printOptions/>
  <pageMargins left="0.4330708661417323" right="0" top="0.5" bottom="0.1968503937007874" header="0.3937007874015748" footer="0.2362204724409449"/>
  <pageSetup horizontalDpi="180" verticalDpi="180" orientation="landscape" paperSize="9" scale="75" r:id="rId3"/>
  <colBreaks count="3" manualBreakCount="3">
    <brk id="17" max="37" man="1"/>
    <brk id="32" max="37" man="1"/>
    <brk id="53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2016-07-04T08:23:12Z</dcterms:modified>
  <cp:category/>
  <cp:version/>
  <cp:contentType/>
  <cp:contentStatus/>
</cp:coreProperties>
</file>