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sz val="8"/>
            <rFont val="Tahoma"/>
            <family val="0"/>
          </rPr>
          <t>ВКАЗАТИ КІЛЬКІСТЬ СУДДІВ ВІДПОВІДНО ДО ШТАТНОГО РОЗКЛАДУ</t>
        </r>
      </text>
    </comment>
    <comment ref="BB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C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D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E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F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G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H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I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J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K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L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M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36" authorId="0">
      <text>
        <r>
          <rPr>
            <sz val="8"/>
            <rFont val="Tahoma"/>
            <family val="0"/>
          </rPr>
          <t xml:space="preserve">ВКАЗАТИ КІЛЬКІСТЬ ПРАЦЮЮЧИХ СУДДІВ </t>
        </r>
      </text>
    </comment>
    <comment ref="BB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C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D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E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F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G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H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I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J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K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L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M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38" authorId="0">
      <text>
        <r>
          <rPr>
            <sz val="8"/>
            <rFont val="Tahoma"/>
            <family val="0"/>
          </rPr>
          <t>ВКАЗАТИ КІЛЬКІСТЬ ФАКТИЧНО ПРАЦЮЮЧИХ СУДДІВ (без урахування суддів, котрі весь звітний період перебували без повноважень)</t>
        </r>
      </text>
    </comment>
    <comment ref="BB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C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D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E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F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G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H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I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J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K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L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M3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</commentList>
</comments>
</file>

<file path=xl/sharedStrings.xml><?xml version="1.0" encoding="utf-8"?>
<sst xmlns="http://schemas.openxmlformats.org/spreadsheetml/2006/main" count="128" uniqueCount="62">
  <si>
    <t xml:space="preserve">КОД СУДУ № </t>
  </si>
  <si>
    <t xml:space="preserve">                              </t>
  </si>
  <si>
    <t xml:space="preserve">(повне найменування суду)   </t>
  </si>
  <si>
    <t>№</t>
  </si>
  <si>
    <t>П.І.Б. судді , інформація про період фактичної роботи</t>
  </si>
  <si>
    <t>Кримінальні справи                                     (індекс 1)</t>
  </si>
  <si>
    <t>Інші справи та матеріали кримінального судочинства                                                                (індекси 1-п, 1-н, 4, 5, 7)</t>
  </si>
  <si>
    <t>Кримінальні провадження   (індекс 1-кп)</t>
  </si>
  <si>
    <t>Інші справи та матеріали кримінального судочинства                 (індекси 1-кс, 1-кд, 1-о, 1-м, 1-вп, 1-в, 7)</t>
  </si>
  <si>
    <t>Усього справ/проваджень та матеріалів кримінального судочинства</t>
  </si>
  <si>
    <t>Цивільні справи</t>
  </si>
  <si>
    <t>Інші справи та матеріали цивільного судочинства                 (індекси 2-с, 2-в, 2-з, 2-п, 2-к, 2-д, 4-с, 6, 8)</t>
  </si>
  <si>
    <t>Усього справ та матеріалів цивільного судочинства</t>
  </si>
  <si>
    <t>Адміністративні справи (індекс 2-а)</t>
  </si>
  <si>
    <t>Інші справи та матеріали адміністративного судочинства                 (індекси 2-ад, 2-ав, 2-аз, 6-а, 8-а)</t>
  </si>
  <si>
    <t>Усього справ та матеріалів адміністративного судочинства</t>
  </si>
  <si>
    <t>Справи про адміністративні правопорушення (індекс 3)</t>
  </si>
  <si>
    <t>Справи у порядку виконання постанов у справах про адміністративні правопорушення (індекс 3-в)</t>
  </si>
  <si>
    <t>Усього справ та матеріалів про адміністративні правопорушення</t>
  </si>
  <si>
    <t>Інші справи та матеріали</t>
  </si>
  <si>
    <t>Навантаження (справ та матеріалів усіх категорій) на одного суддю за звітний період</t>
  </si>
  <si>
    <t>у тому числі справ</t>
  </si>
  <si>
    <t>Середньомісячне навантаження (справ та матеріалів усіх категорій) на одного суддю</t>
  </si>
  <si>
    <t>Позовне провадження (індекс 2)</t>
  </si>
  <si>
    <t>Наказне провадження (індекс 2-н)</t>
  </si>
  <si>
    <t>Окреме провадження (індекс 2-о)</t>
  </si>
  <si>
    <t>знаходилось в провадженні</t>
  </si>
  <si>
    <t>із них, надійшло у звітному періоді</t>
  </si>
  <si>
    <t xml:space="preserve">розглянуто протягом звітного періоду                                                                            </t>
  </si>
  <si>
    <t>А</t>
  </si>
  <si>
    <t>Б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</si>
  <si>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</si>
  <si>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</si>
  <si>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</si>
  <si>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</si>
  <si>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</si>
  <si>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</si>
  <si>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</si>
  <si>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</si>
  <si>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</si>
  <si>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</si>
  <si>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</si>
  <si>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</si>
  <si>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УСЬОГО</t>
  </si>
  <si>
    <t>РОЗРАХУНОК ЗА ШТАТНОЮ ЧИСЕЛЬНІСТЮ СУДДІВ</t>
  </si>
  <si>
    <t>РОЗРАХУНОК ЗА КІЛЬКІСТЮ ПРАЦЮЮЧИХ СУДДІВ</t>
  </si>
  <si>
    <t>РОЗРАХУНОК ЗА КІЛЬКІСТЮ ПРАЦЮЮЧИХ СУДДІВ (без урахування суддів, котрі весь звітний період перебували без повноважень)</t>
  </si>
  <si>
    <t>Аналіз кількісного розподілу справ та матеріалів та якості їх розгляду суддями загальних судів Дніпропетровської області за перше півріччя 2015 року</t>
  </si>
  <si>
    <t xml:space="preserve">191          Синельниківський міськрайонний суд    Дніпропетровської області </t>
  </si>
  <si>
    <t xml:space="preserve">  Михайлов В.А.</t>
  </si>
  <si>
    <t>Черкова Н.Т.</t>
  </si>
  <si>
    <t>Порошина О.О.</t>
  </si>
  <si>
    <t>Прижигалінська Т.В.</t>
  </si>
  <si>
    <t>Гречко Ю.В.</t>
  </si>
  <si>
    <t>Твердохліб А.І.</t>
  </si>
  <si>
    <t>Бондаренко Г.В.</t>
  </si>
  <si>
    <t>Кухар Д.О. (з 13.05.2014 року без повноважень)</t>
  </si>
  <si>
    <t>Виконавець</t>
  </si>
  <si>
    <t>Голова суду</t>
  </si>
  <si>
    <t>Михайлов В.А.</t>
  </si>
  <si>
    <r>
      <t xml:space="preserve"> Григор</t>
    </r>
    <r>
      <rPr>
        <sz val="11"/>
        <color indexed="8"/>
        <rFont val="Calibri"/>
        <family val="2"/>
      </rPr>
      <t>’єва О.В.  4-39-96</t>
    </r>
  </si>
  <si>
    <t xml:space="preserve">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</si>
</sst>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left" textRotation="90" wrapText="1"/>
      <protection hidden="1"/>
    </xf>
    <xf numFmtId="0" fontId="9" fillId="33" borderId="11" xfId="0" applyFont="1" applyFill="1" applyBorder="1" applyAlignment="1" applyProtection="1">
      <alignment horizontal="left" textRotation="90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wrapText="1"/>
      <protection hidden="1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hidden="1"/>
    </xf>
    <xf numFmtId="1" fontId="11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vertical="top" textRotation="90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 locked="0"/>
    </xf>
    <xf numFmtId="1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11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Alignment="1">
      <alignment horizontal="left" shrinkToFit="1"/>
    </xf>
    <xf numFmtId="0" fontId="15" fillId="0" borderId="0" xfId="0" applyFont="1" applyAlignment="1">
      <alignment horizontal="left" shrinkToFit="1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vertical="top" wrapText="1"/>
      <protection hidden="1"/>
    </xf>
    <xf numFmtId="0" fontId="8" fillId="0" borderId="13" xfId="0" applyFont="1" applyBorder="1" applyAlignment="1" applyProtection="1">
      <alignment vertical="top" wrapText="1"/>
      <protection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hidden="1"/>
    </xf>
    <xf numFmtId="0" fontId="5" fillId="0" borderId="22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3" xfId="0" applyFont="1" applyBorder="1" applyAlignment="1" applyProtection="1">
      <alignment horizontal="center" vertical="top" wrapText="1"/>
      <protection hidden="1"/>
    </xf>
    <xf numFmtId="0" fontId="5" fillId="0" borderId="24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left" shrinkToFit="1"/>
    </xf>
    <xf numFmtId="0" fontId="0" fillId="0" borderId="0" xfId="0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33" borderId="19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5" fillId="33" borderId="22" xfId="0" applyFont="1" applyFill="1" applyBorder="1" applyAlignment="1" applyProtection="1">
      <alignment horizontal="center" vertical="top" wrapText="1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5" fillId="33" borderId="23" xfId="0" applyFont="1" applyFill="1" applyBorder="1" applyAlignment="1" applyProtection="1">
      <alignment horizontal="center" vertical="top" wrapText="1"/>
      <protection hidden="1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11" xfId="0" applyFont="1" applyFill="1" applyBorder="1" applyAlignment="1" applyProtection="1">
      <alignment horizontal="center" vertical="top" wrapText="1"/>
      <protection hidden="1"/>
    </xf>
    <xf numFmtId="0" fontId="8" fillId="33" borderId="22" xfId="0" applyFont="1" applyFill="1" applyBorder="1" applyAlignment="1" applyProtection="1">
      <alignment vertical="top" wrapText="1"/>
      <protection hidden="1"/>
    </xf>
    <xf numFmtId="0" fontId="8" fillId="33" borderId="0" xfId="0" applyFont="1" applyFill="1" applyBorder="1" applyAlignment="1" applyProtection="1">
      <alignment vertical="top" wrapText="1"/>
      <protection hidden="1"/>
    </xf>
    <xf numFmtId="0" fontId="8" fillId="33" borderId="23" xfId="0" applyFont="1" applyFill="1" applyBorder="1" applyAlignment="1" applyProtection="1">
      <alignment vertical="top" wrapText="1"/>
      <protection hidden="1"/>
    </xf>
    <xf numFmtId="0" fontId="8" fillId="33" borderId="24" xfId="0" applyFont="1" applyFill="1" applyBorder="1" applyAlignment="1" applyProtection="1">
      <alignment vertical="top" wrapText="1"/>
      <protection hidden="1"/>
    </xf>
    <xf numFmtId="0" fontId="8" fillId="33" borderId="10" xfId="0" applyFont="1" applyFill="1" applyBorder="1" applyAlignment="1" applyProtection="1">
      <alignment vertical="top" wrapText="1"/>
      <protection hidden="1"/>
    </xf>
    <xf numFmtId="0" fontId="8" fillId="33" borderId="11" xfId="0" applyFont="1" applyFill="1" applyBorder="1" applyAlignment="1" applyProtection="1">
      <alignment vertical="top" wrapText="1"/>
      <protection hidden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2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23" xfId="0" applyFont="1" applyBorder="1" applyAlignment="1" applyProtection="1">
      <alignment horizontal="center" vertical="top" wrapText="1"/>
      <protection hidden="1"/>
    </xf>
    <xf numFmtId="0" fontId="8" fillId="0" borderId="24" xfId="0" applyFont="1" applyBorder="1" applyAlignment="1" applyProtection="1">
      <alignment horizontal="center" vertical="top" wrapText="1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25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23" xfId="0" applyFont="1" applyBorder="1" applyAlignment="1" applyProtection="1">
      <alignment vertical="top" wrapText="1"/>
      <protection hidden="1"/>
    </xf>
    <xf numFmtId="0" fontId="8" fillId="0" borderId="24" xfId="0" applyFont="1" applyBorder="1" applyAlignment="1" applyProtection="1">
      <alignment vertical="top" wrapText="1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0" fontId="8" fillId="0" borderId="11" xfId="0" applyFont="1" applyBorder="1" applyAlignment="1" applyProtection="1">
      <alignment vertical="top" wrapText="1"/>
      <protection hidden="1"/>
    </xf>
    <xf numFmtId="0" fontId="32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0"/>
  <sheetViews>
    <sheetView tabSelected="1" zoomScalePageLayoutView="0" workbookViewId="0" topLeftCell="A1">
      <selection activeCell="AU18" sqref="AU18"/>
    </sheetView>
  </sheetViews>
  <sheetFormatPr defaultColWidth="9.140625" defaultRowHeight="15"/>
  <cols>
    <col min="1" max="1" width="5.140625" style="0" customWidth="1"/>
    <col min="2" max="2" width="40.140625" style="0" customWidth="1"/>
    <col min="3" max="14" width="7.421875" style="0" customWidth="1"/>
    <col min="18" max="29" width="7.421875" style="0" customWidth="1"/>
    <col min="33" max="38" width="7.421875" style="0" customWidth="1"/>
    <col min="42" max="47" width="7.421875" style="0" customWidth="1"/>
    <col min="51" max="53" width="7.421875" style="0" customWidth="1"/>
  </cols>
  <sheetData>
    <row r="1" spans="1:43" ht="20.25">
      <c r="A1" s="35"/>
      <c r="B1" s="35"/>
      <c r="C1" s="62" t="s">
        <v>47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1"/>
    </row>
    <row r="2" spans="3:17" ht="1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65" ht="18">
      <c r="A3" s="2"/>
      <c r="C3" s="3" t="s">
        <v>0</v>
      </c>
      <c r="D3" s="4"/>
      <c r="E3" s="37" t="s">
        <v>48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5"/>
      <c r="AV3" s="5"/>
      <c r="AW3" s="5"/>
      <c r="AX3" s="5"/>
      <c r="AY3" s="6"/>
      <c r="AZ3" s="6"/>
      <c r="BA3" s="6"/>
      <c r="BB3" s="6"/>
      <c r="BC3" s="6"/>
      <c r="BD3" s="6"/>
      <c r="BE3" s="7"/>
      <c r="BF3" s="7"/>
      <c r="BG3" s="7"/>
      <c r="BH3" s="7"/>
      <c r="BI3" s="7"/>
      <c r="BJ3" s="7"/>
      <c r="BK3" s="8"/>
      <c r="BL3" s="8"/>
      <c r="BM3" s="8"/>
    </row>
    <row r="4" spans="1:65" ht="15.75" thickBot="1">
      <c r="A4" s="9"/>
      <c r="B4" s="10"/>
      <c r="C4" s="11" t="s">
        <v>1</v>
      </c>
      <c r="D4" s="11"/>
      <c r="E4" s="38" t="s">
        <v>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8"/>
      <c r="BL4" s="8"/>
      <c r="BM4" s="8"/>
    </row>
    <row r="5" spans="1:65" ht="15">
      <c r="A5" s="39" t="s">
        <v>3</v>
      </c>
      <c r="B5" s="39" t="s">
        <v>4</v>
      </c>
      <c r="C5" s="44" t="s">
        <v>5</v>
      </c>
      <c r="D5" s="45"/>
      <c r="E5" s="46"/>
      <c r="F5" s="44" t="s">
        <v>6</v>
      </c>
      <c r="G5" s="53"/>
      <c r="H5" s="53"/>
      <c r="I5" s="44" t="s">
        <v>7</v>
      </c>
      <c r="J5" s="45"/>
      <c r="K5" s="46"/>
      <c r="L5" s="44" t="s">
        <v>8</v>
      </c>
      <c r="M5" s="53"/>
      <c r="N5" s="53"/>
      <c r="O5" s="44" t="s">
        <v>9</v>
      </c>
      <c r="P5" s="53"/>
      <c r="Q5" s="58"/>
      <c r="R5" s="44" t="s">
        <v>10</v>
      </c>
      <c r="S5" s="53"/>
      <c r="T5" s="53"/>
      <c r="U5" s="53"/>
      <c r="V5" s="53"/>
      <c r="W5" s="53"/>
      <c r="X5" s="53"/>
      <c r="Y5" s="53"/>
      <c r="Z5" s="53"/>
      <c r="AA5" s="39" t="s">
        <v>11</v>
      </c>
      <c r="AB5" s="87"/>
      <c r="AC5" s="87"/>
      <c r="AD5" s="39" t="s">
        <v>12</v>
      </c>
      <c r="AE5" s="90"/>
      <c r="AF5" s="90"/>
      <c r="AG5" s="44" t="s">
        <v>13</v>
      </c>
      <c r="AH5" s="45"/>
      <c r="AI5" s="93"/>
      <c r="AJ5" s="39" t="s">
        <v>14</v>
      </c>
      <c r="AK5" s="87"/>
      <c r="AL5" s="87"/>
      <c r="AM5" s="39" t="s">
        <v>15</v>
      </c>
      <c r="AN5" s="90"/>
      <c r="AO5" s="90"/>
      <c r="AP5" s="44" t="s">
        <v>16</v>
      </c>
      <c r="AQ5" s="45"/>
      <c r="AR5" s="46"/>
      <c r="AS5" s="44" t="s">
        <v>17</v>
      </c>
      <c r="AT5" s="64"/>
      <c r="AU5" s="64"/>
      <c r="AV5" s="39" t="s">
        <v>18</v>
      </c>
      <c r="AW5" s="90"/>
      <c r="AX5" s="90"/>
      <c r="AY5" s="44" t="s">
        <v>19</v>
      </c>
      <c r="AZ5" s="64"/>
      <c r="BA5" s="65"/>
      <c r="BB5" s="72" t="s">
        <v>20</v>
      </c>
      <c r="BC5" s="73"/>
      <c r="BD5" s="74"/>
      <c r="BE5" s="72" t="s">
        <v>21</v>
      </c>
      <c r="BF5" s="73"/>
      <c r="BG5" s="74"/>
      <c r="BH5" s="72" t="s">
        <v>22</v>
      </c>
      <c r="BI5" s="73"/>
      <c r="BJ5" s="74"/>
      <c r="BK5" s="72" t="s">
        <v>21</v>
      </c>
      <c r="BL5" s="73"/>
      <c r="BM5" s="74"/>
    </row>
    <row r="6" spans="1:65" ht="15.75" thickBot="1">
      <c r="A6" s="40"/>
      <c r="B6" s="42"/>
      <c r="C6" s="47"/>
      <c r="D6" s="48"/>
      <c r="E6" s="49"/>
      <c r="F6" s="54"/>
      <c r="G6" s="55"/>
      <c r="H6" s="55"/>
      <c r="I6" s="47"/>
      <c r="J6" s="48"/>
      <c r="K6" s="49"/>
      <c r="L6" s="54"/>
      <c r="M6" s="55"/>
      <c r="N6" s="55"/>
      <c r="O6" s="54"/>
      <c r="P6" s="59"/>
      <c r="Q6" s="60"/>
      <c r="R6" s="56"/>
      <c r="S6" s="57"/>
      <c r="T6" s="57"/>
      <c r="U6" s="57"/>
      <c r="V6" s="57"/>
      <c r="W6" s="57"/>
      <c r="X6" s="57"/>
      <c r="Y6" s="57"/>
      <c r="Z6" s="57"/>
      <c r="AA6" s="88"/>
      <c r="AB6" s="88"/>
      <c r="AC6" s="88"/>
      <c r="AD6" s="91"/>
      <c r="AE6" s="91"/>
      <c r="AF6" s="91"/>
      <c r="AG6" s="94"/>
      <c r="AH6" s="95"/>
      <c r="AI6" s="96"/>
      <c r="AJ6" s="88"/>
      <c r="AK6" s="88"/>
      <c r="AL6" s="88"/>
      <c r="AM6" s="91"/>
      <c r="AN6" s="91"/>
      <c r="AO6" s="91"/>
      <c r="AP6" s="102"/>
      <c r="AQ6" s="103"/>
      <c r="AR6" s="104"/>
      <c r="AS6" s="66"/>
      <c r="AT6" s="67"/>
      <c r="AU6" s="67"/>
      <c r="AV6" s="91"/>
      <c r="AW6" s="91"/>
      <c r="AX6" s="91"/>
      <c r="AY6" s="66"/>
      <c r="AZ6" s="67"/>
      <c r="BA6" s="68"/>
      <c r="BB6" s="75"/>
      <c r="BC6" s="76"/>
      <c r="BD6" s="77"/>
      <c r="BE6" s="81"/>
      <c r="BF6" s="82"/>
      <c r="BG6" s="83"/>
      <c r="BH6" s="81"/>
      <c r="BI6" s="82"/>
      <c r="BJ6" s="83"/>
      <c r="BK6" s="81"/>
      <c r="BL6" s="82"/>
      <c r="BM6" s="83"/>
    </row>
    <row r="7" spans="1:65" ht="15">
      <c r="A7" s="40"/>
      <c r="B7" s="42"/>
      <c r="C7" s="47"/>
      <c r="D7" s="48"/>
      <c r="E7" s="49"/>
      <c r="F7" s="54"/>
      <c r="G7" s="55"/>
      <c r="H7" s="55"/>
      <c r="I7" s="47"/>
      <c r="J7" s="48"/>
      <c r="K7" s="49"/>
      <c r="L7" s="54"/>
      <c r="M7" s="55"/>
      <c r="N7" s="55"/>
      <c r="O7" s="54"/>
      <c r="P7" s="59"/>
      <c r="Q7" s="60"/>
      <c r="R7" s="44" t="s">
        <v>23</v>
      </c>
      <c r="S7" s="45"/>
      <c r="T7" s="46"/>
      <c r="U7" s="44" t="s">
        <v>24</v>
      </c>
      <c r="V7" s="45"/>
      <c r="W7" s="46"/>
      <c r="X7" s="44" t="s">
        <v>25</v>
      </c>
      <c r="Y7" s="45"/>
      <c r="Z7" s="46"/>
      <c r="AA7" s="88"/>
      <c r="AB7" s="88"/>
      <c r="AC7" s="88"/>
      <c r="AD7" s="91"/>
      <c r="AE7" s="91"/>
      <c r="AF7" s="91"/>
      <c r="AG7" s="94"/>
      <c r="AH7" s="95"/>
      <c r="AI7" s="96"/>
      <c r="AJ7" s="88"/>
      <c r="AK7" s="88"/>
      <c r="AL7" s="88"/>
      <c r="AM7" s="91"/>
      <c r="AN7" s="91"/>
      <c r="AO7" s="91"/>
      <c r="AP7" s="102"/>
      <c r="AQ7" s="103"/>
      <c r="AR7" s="104"/>
      <c r="AS7" s="66"/>
      <c r="AT7" s="67"/>
      <c r="AU7" s="67"/>
      <c r="AV7" s="91"/>
      <c r="AW7" s="91"/>
      <c r="AX7" s="91"/>
      <c r="AY7" s="66"/>
      <c r="AZ7" s="67"/>
      <c r="BA7" s="68"/>
      <c r="BB7" s="75"/>
      <c r="BC7" s="76"/>
      <c r="BD7" s="77"/>
      <c r="BE7" s="81"/>
      <c r="BF7" s="82"/>
      <c r="BG7" s="83"/>
      <c r="BH7" s="81"/>
      <c r="BI7" s="82"/>
      <c r="BJ7" s="83"/>
      <c r="BK7" s="81"/>
      <c r="BL7" s="82"/>
      <c r="BM7" s="83"/>
    </row>
    <row r="8" spans="1:65" ht="23.25" customHeight="1" thickBot="1">
      <c r="A8" s="40"/>
      <c r="B8" s="42"/>
      <c r="C8" s="50"/>
      <c r="D8" s="51"/>
      <c r="E8" s="52"/>
      <c r="F8" s="56"/>
      <c r="G8" s="57"/>
      <c r="H8" s="57"/>
      <c r="I8" s="50"/>
      <c r="J8" s="51"/>
      <c r="K8" s="52"/>
      <c r="L8" s="56"/>
      <c r="M8" s="57"/>
      <c r="N8" s="57"/>
      <c r="O8" s="56"/>
      <c r="P8" s="57"/>
      <c r="Q8" s="61"/>
      <c r="R8" s="97"/>
      <c r="S8" s="98"/>
      <c r="T8" s="99"/>
      <c r="U8" s="97"/>
      <c r="V8" s="98"/>
      <c r="W8" s="99"/>
      <c r="X8" s="97"/>
      <c r="Y8" s="98"/>
      <c r="Z8" s="99"/>
      <c r="AA8" s="89"/>
      <c r="AB8" s="89"/>
      <c r="AC8" s="89"/>
      <c r="AD8" s="92"/>
      <c r="AE8" s="92"/>
      <c r="AF8" s="92"/>
      <c r="AG8" s="97"/>
      <c r="AH8" s="98"/>
      <c r="AI8" s="99"/>
      <c r="AJ8" s="89"/>
      <c r="AK8" s="89"/>
      <c r="AL8" s="89"/>
      <c r="AM8" s="92"/>
      <c r="AN8" s="92"/>
      <c r="AO8" s="92"/>
      <c r="AP8" s="105"/>
      <c r="AQ8" s="106"/>
      <c r="AR8" s="107"/>
      <c r="AS8" s="69"/>
      <c r="AT8" s="70"/>
      <c r="AU8" s="70"/>
      <c r="AV8" s="92"/>
      <c r="AW8" s="92"/>
      <c r="AX8" s="92"/>
      <c r="AY8" s="69"/>
      <c r="AZ8" s="70"/>
      <c r="BA8" s="71"/>
      <c r="BB8" s="78"/>
      <c r="BC8" s="79"/>
      <c r="BD8" s="80"/>
      <c r="BE8" s="84"/>
      <c r="BF8" s="85"/>
      <c r="BG8" s="86"/>
      <c r="BH8" s="84"/>
      <c r="BI8" s="85"/>
      <c r="BJ8" s="86"/>
      <c r="BK8" s="84"/>
      <c r="BL8" s="85"/>
      <c r="BM8" s="86"/>
    </row>
    <row r="9" spans="1:65" ht="124.5" thickBot="1">
      <c r="A9" s="41"/>
      <c r="B9" s="43"/>
      <c r="C9" s="13" t="s">
        <v>26</v>
      </c>
      <c r="D9" s="13" t="s">
        <v>27</v>
      </c>
      <c r="E9" s="13" t="s">
        <v>28</v>
      </c>
      <c r="F9" s="13" t="s">
        <v>26</v>
      </c>
      <c r="G9" s="13" t="s">
        <v>27</v>
      </c>
      <c r="H9" s="13" t="s">
        <v>28</v>
      </c>
      <c r="I9" s="13" t="s">
        <v>26</v>
      </c>
      <c r="J9" s="13" t="s">
        <v>27</v>
      </c>
      <c r="K9" s="13" t="s">
        <v>28</v>
      </c>
      <c r="L9" s="13" t="s">
        <v>26</v>
      </c>
      <c r="M9" s="13" t="s">
        <v>27</v>
      </c>
      <c r="N9" s="13" t="s">
        <v>28</v>
      </c>
      <c r="O9" s="13" t="s">
        <v>26</v>
      </c>
      <c r="P9" s="13" t="s">
        <v>27</v>
      </c>
      <c r="Q9" s="13" t="s">
        <v>28</v>
      </c>
      <c r="R9" s="13" t="s">
        <v>26</v>
      </c>
      <c r="S9" s="13" t="s">
        <v>27</v>
      </c>
      <c r="T9" s="13" t="s">
        <v>28</v>
      </c>
      <c r="U9" s="13" t="s">
        <v>26</v>
      </c>
      <c r="V9" s="13" t="s">
        <v>27</v>
      </c>
      <c r="W9" s="13" t="s">
        <v>28</v>
      </c>
      <c r="X9" s="13" t="s">
        <v>26</v>
      </c>
      <c r="Y9" s="13" t="s">
        <v>27</v>
      </c>
      <c r="Z9" s="13" t="s">
        <v>28</v>
      </c>
      <c r="AA9" s="13" t="s">
        <v>26</v>
      </c>
      <c r="AB9" s="13" t="s">
        <v>27</v>
      </c>
      <c r="AC9" s="13" t="s">
        <v>28</v>
      </c>
      <c r="AD9" s="13" t="s">
        <v>26</v>
      </c>
      <c r="AE9" s="13" t="s">
        <v>27</v>
      </c>
      <c r="AF9" s="13" t="s">
        <v>28</v>
      </c>
      <c r="AG9" s="13" t="s">
        <v>26</v>
      </c>
      <c r="AH9" s="13" t="s">
        <v>27</v>
      </c>
      <c r="AI9" s="13" t="s">
        <v>28</v>
      </c>
      <c r="AJ9" s="13" t="s">
        <v>26</v>
      </c>
      <c r="AK9" s="13" t="s">
        <v>27</v>
      </c>
      <c r="AL9" s="13" t="s">
        <v>28</v>
      </c>
      <c r="AM9" s="13" t="s">
        <v>26</v>
      </c>
      <c r="AN9" s="13" t="s">
        <v>27</v>
      </c>
      <c r="AO9" s="13" t="s">
        <v>28</v>
      </c>
      <c r="AP9" s="13" t="s">
        <v>26</v>
      </c>
      <c r="AQ9" s="13" t="s">
        <v>27</v>
      </c>
      <c r="AR9" s="13" t="s">
        <v>28</v>
      </c>
      <c r="AS9" s="13" t="s">
        <v>26</v>
      </c>
      <c r="AT9" s="13" t="s">
        <v>27</v>
      </c>
      <c r="AU9" s="13" t="s">
        <v>28</v>
      </c>
      <c r="AV9" s="13" t="s">
        <v>26</v>
      </c>
      <c r="AW9" s="13" t="s">
        <v>27</v>
      </c>
      <c r="AX9" s="13" t="s">
        <v>28</v>
      </c>
      <c r="AY9" s="13" t="s">
        <v>26</v>
      </c>
      <c r="AZ9" s="13" t="s">
        <v>27</v>
      </c>
      <c r="BA9" s="13" t="s">
        <v>28</v>
      </c>
      <c r="BB9" s="14" t="s">
        <v>26</v>
      </c>
      <c r="BC9" s="14" t="s">
        <v>27</v>
      </c>
      <c r="BD9" s="14" t="s">
        <v>28</v>
      </c>
      <c r="BE9" s="14" t="s">
        <v>26</v>
      </c>
      <c r="BF9" s="14" t="s">
        <v>27</v>
      </c>
      <c r="BG9" s="14" t="s">
        <v>28</v>
      </c>
      <c r="BH9" s="14" t="s">
        <v>26</v>
      </c>
      <c r="BI9" s="14" t="s">
        <v>27</v>
      </c>
      <c r="BJ9" s="14" t="s">
        <v>28</v>
      </c>
      <c r="BK9" s="14" t="s">
        <v>26</v>
      </c>
      <c r="BL9" s="14" t="s">
        <v>27</v>
      </c>
      <c r="BM9" s="14" t="s">
        <v>28</v>
      </c>
    </row>
    <row r="10" spans="1:65" ht="15.75" thickBot="1">
      <c r="A10" s="15" t="s">
        <v>29</v>
      </c>
      <c r="B10" s="15" t="s">
        <v>30</v>
      </c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>
        <v>9</v>
      </c>
      <c r="L10" s="15">
        <v>10</v>
      </c>
      <c r="M10" s="15">
        <v>11</v>
      </c>
      <c r="N10" s="15">
        <v>12</v>
      </c>
      <c r="O10" s="15">
        <v>13</v>
      </c>
      <c r="P10" s="15">
        <v>14</v>
      </c>
      <c r="Q10" s="15">
        <v>15</v>
      </c>
      <c r="R10" s="15">
        <v>16</v>
      </c>
      <c r="S10" s="16">
        <v>17</v>
      </c>
      <c r="T10" s="15">
        <v>18</v>
      </c>
      <c r="U10" s="15">
        <v>19</v>
      </c>
      <c r="V10" s="15">
        <v>20</v>
      </c>
      <c r="W10" s="15">
        <v>21</v>
      </c>
      <c r="X10" s="15">
        <v>22</v>
      </c>
      <c r="Y10" s="15">
        <v>23</v>
      </c>
      <c r="Z10" s="15">
        <v>24</v>
      </c>
      <c r="AA10" s="15">
        <v>25</v>
      </c>
      <c r="AB10" s="15">
        <v>26</v>
      </c>
      <c r="AC10" s="15">
        <v>27</v>
      </c>
      <c r="AD10" s="15">
        <v>28</v>
      </c>
      <c r="AE10" s="15">
        <v>29</v>
      </c>
      <c r="AF10" s="15">
        <v>30</v>
      </c>
      <c r="AG10" s="15">
        <v>31</v>
      </c>
      <c r="AH10" s="15">
        <v>32</v>
      </c>
      <c r="AI10" s="15">
        <v>33</v>
      </c>
      <c r="AJ10" s="15">
        <v>34</v>
      </c>
      <c r="AK10" s="15">
        <v>35</v>
      </c>
      <c r="AL10" s="15">
        <v>36</v>
      </c>
      <c r="AM10" s="15">
        <v>37</v>
      </c>
      <c r="AN10" s="15">
        <v>38</v>
      </c>
      <c r="AO10" s="15">
        <v>39</v>
      </c>
      <c r="AP10" s="15">
        <v>40</v>
      </c>
      <c r="AQ10" s="15">
        <v>41</v>
      </c>
      <c r="AR10" s="15">
        <v>42</v>
      </c>
      <c r="AS10" s="15">
        <v>43</v>
      </c>
      <c r="AT10" s="15">
        <v>44</v>
      </c>
      <c r="AU10" s="15">
        <v>45</v>
      </c>
      <c r="AV10" s="15">
        <v>46</v>
      </c>
      <c r="AW10" s="15">
        <v>47</v>
      </c>
      <c r="AX10" s="15">
        <v>48</v>
      </c>
      <c r="AY10" s="15">
        <v>49</v>
      </c>
      <c r="AZ10" s="15">
        <v>50</v>
      </c>
      <c r="BA10" s="15">
        <v>51</v>
      </c>
      <c r="BB10" s="17" t="s">
        <v>31</v>
      </c>
      <c r="BC10" s="17" t="s">
        <v>32</v>
      </c>
      <c r="BD10" s="17" t="s">
        <v>33</v>
      </c>
      <c r="BE10" s="17" t="s">
        <v>34</v>
      </c>
      <c r="BF10" s="17" t="s">
        <v>35</v>
      </c>
      <c r="BG10" s="17" t="s">
        <v>36</v>
      </c>
      <c r="BH10" s="17" t="s">
        <v>37</v>
      </c>
      <c r="BI10" s="17" t="s">
        <v>38</v>
      </c>
      <c r="BJ10" s="17" t="s">
        <v>39</v>
      </c>
      <c r="BK10" s="17" t="s">
        <v>40</v>
      </c>
      <c r="BL10" s="17" t="s">
        <v>41</v>
      </c>
      <c r="BM10" s="17" t="s">
        <v>42</v>
      </c>
    </row>
    <row r="11" spans="1:65" ht="15.75" thickBot="1">
      <c r="A11" s="18">
        <v>1</v>
      </c>
      <c r="B11" s="19" t="s">
        <v>49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311</v>
      </c>
      <c r="M11" s="20">
        <v>311</v>
      </c>
      <c r="N11" s="20">
        <v>311</v>
      </c>
      <c r="O11" s="21">
        <f aca="true" t="shared" si="0" ref="O11:Q32">SUM(C11+F11+I11+L11)</f>
        <v>311</v>
      </c>
      <c r="P11" s="21">
        <f t="shared" si="0"/>
        <v>311</v>
      </c>
      <c r="Q11" s="21">
        <f t="shared" si="0"/>
        <v>311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1">
        <f aca="true" t="shared" si="1" ref="AD11:AF32">SUM(R11+U11+X11+AA11)</f>
        <v>0</v>
      </c>
      <c r="AE11" s="21">
        <f t="shared" si="1"/>
        <v>0</v>
      </c>
      <c r="AF11" s="21">
        <f t="shared" si="1"/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1">
        <f aca="true" t="shared" si="2" ref="AM11:AO32">SUM(AG11+AJ11)</f>
        <v>0</v>
      </c>
      <c r="AN11" s="21">
        <f t="shared" si="2"/>
        <v>0</v>
      </c>
      <c r="AO11" s="21">
        <f t="shared" si="2"/>
        <v>0</v>
      </c>
      <c r="AP11" s="20">
        <v>82</v>
      </c>
      <c r="AQ11" s="20">
        <v>82</v>
      </c>
      <c r="AR11" s="20">
        <v>79</v>
      </c>
      <c r="AS11" s="20">
        <v>0</v>
      </c>
      <c r="AT11" s="20">
        <v>0</v>
      </c>
      <c r="AU11" s="20">
        <v>0</v>
      </c>
      <c r="AV11" s="21">
        <f aca="true" t="shared" si="3" ref="AV11:AX32">SUM(AP11+AS11)</f>
        <v>82</v>
      </c>
      <c r="AW11" s="21">
        <f t="shared" si="3"/>
        <v>82</v>
      </c>
      <c r="AX11" s="21">
        <f t="shared" si="3"/>
        <v>79</v>
      </c>
      <c r="AY11" s="20">
        <v>0</v>
      </c>
      <c r="AZ11" s="20">
        <v>0</v>
      </c>
      <c r="BA11" s="20">
        <v>0</v>
      </c>
      <c r="BB11" s="22">
        <f aca="true" t="shared" si="4" ref="BB11:BD32">SUM(O11+AD11+AM11+AV11+AY11)</f>
        <v>393</v>
      </c>
      <c r="BC11" s="22">
        <f t="shared" si="4"/>
        <v>393</v>
      </c>
      <c r="BD11" s="22">
        <f t="shared" si="4"/>
        <v>390</v>
      </c>
      <c r="BE11" s="22">
        <f aca="true" t="shared" si="5" ref="BE11:BG32">SUM(C11+I11+R11+U11+X11+AG11+AP11)</f>
        <v>82</v>
      </c>
      <c r="BF11" s="22">
        <f t="shared" si="5"/>
        <v>82</v>
      </c>
      <c r="BG11" s="22">
        <f t="shared" si="5"/>
        <v>79</v>
      </c>
      <c r="BH11" s="23">
        <f aca="true" t="shared" si="6" ref="BH11:BM11">BB11/5.5</f>
        <v>71.45454545454545</v>
      </c>
      <c r="BI11" s="23">
        <f t="shared" si="6"/>
        <v>71.45454545454545</v>
      </c>
      <c r="BJ11" s="23">
        <f t="shared" si="6"/>
        <v>70.9090909090909</v>
      </c>
      <c r="BK11" s="23">
        <f t="shared" si="6"/>
        <v>14.909090909090908</v>
      </c>
      <c r="BL11" s="23">
        <f t="shared" si="6"/>
        <v>14.909090909090908</v>
      </c>
      <c r="BM11" s="23">
        <f t="shared" si="6"/>
        <v>14.363636363636363</v>
      </c>
    </row>
    <row r="12" spans="1:65" ht="15.75" thickBot="1">
      <c r="A12" s="18">
        <v>2</v>
      </c>
      <c r="B12" s="36" t="s">
        <v>50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65</v>
      </c>
      <c r="J12" s="20">
        <v>40</v>
      </c>
      <c r="K12" s="20">
        <v>45</v>
      </c>
      <c r="L12" s="20">
        <v>12</v>
      </c>
      <c r="M12" s="20">
        <v>9</v>
      </c>
      <c r="N12" s="20">
        <v>12</v>
      </c>
      <c r="O12" s="21">
        <f t="shared" si="0"/>
        <v>77</v>
      </c>
      <c r="P12" s="21">
        <f t="shared" si="0"/>
        <v>49</v>
      </c>
      <c r="Q12" s="21">
        <f t="shared" si="0"/>
        <v>57</v>
      </c>
      <c r="R12" s="20">
        <v>183</v>
      </c>
      <c r="S12" s="20">
        <v>131</v>
      </c>
      <c r="T12" s="20">
        <v>117</v>
      </c>
      <c r="U12" s="20">
        <v>30</v>
      </c>
      <c r="V12" s="20">
        <v>26</v>
      </c>
      <c r="W12" s="20">
        <v>15</v>
      </c>
      <c r="X12" s="20">
        <v>8</v>
      </c>
      <c r="Y12" s="20">
        <v>8</v>
      </c>
      <c r="Z12" s="20">
        <v>5</v>
      </c>
      <c r="AA12" s="20">
        <v>34</v>
      </c>
      <c r="AB12" s="20">
        <v>33</v>
      </c>
      <c r="AC12" s="20">
        <v>26</v>
      </c>
      <c r="AD12" s="21">
        <f t="shared" si="1"/>
        <v>255</v>
      </c>
      <c r="AE12" s="21">
        <f t="shared" si="1"/>
        <v>198</v>
      </c>
      <c r="AF12" s="21">
        <f t="shared" si="1"/>
        <v>163</v>
      </c>
      <c r="AG12" s="20">
        <v>7</v>
      </c>
      <c r="AH12" s="20">
        <v>3</v>
      </c>
      <c r="AI12" s="20">
        <v>5</v>
      </c>
      <c r="AJ12" s="20">
        <v>6</v>
      </c>
      <c r="AK12" s="20">
        <v>5</v>
      </c>
      <c r="AL12" s="20">
        <v>6</v>
      </c>
      <c r="AM12" s="21">
        <f t="shared" si="2"/>
        <v>13</v>
      </c>
      <c r="AN12" s="21">
        <f t="shared" si="2"/>
        <v>8</v>
      </c>
      <c r="AO12" s="21">
        <f t="shared" si="2"/>
        <v>11</v>
      </c>
      <c r="AP12" s="20">
        <v>70</v>
      </c>
      <c r="AQ12" s="20">
        <v>70</v>
      </c>
      <c r="AR12" s="20">
        <v>70</v>
      </c>
      <c r="AS12" s="20">
        <v>3</v>
      </c>
      <c r="AT12" s="20">
        <v>3</v>
      </c>
      <c r="AU12" s="20">
        <v>2</v>
      </c>
      <c r="AV12" s="21">
        <f t="shared" si="3"/>
        <v>73</v>
      </c>
      <c r="AW12" s="21">
        <f t="shared" si="3"/>
        <v>73</v>
      </c>
      <c r="AX12" s="21">
        <f t="shared" si="3"/>
        <v>72</v>
      </c>
      <c r="AY12" s="20">
        <v>0</v>
      </c>
      <c r="AZ12" s="20">
        <v>0</v>
      </c>
      <c r="BA12" s="20">
        <v>0</v>
      </c>
      <c r="BB12" s="22">
        <f t="shared" si="4"/>
        <v>418</v>
      </c>
      <c r="BC12" s="22">
        <f t="shared" si="4"/>
        <v>328</v>
      </c>
      <c r="BD12" s="22">
        <f t="shared" si="4"/>
        <v>303</v>
      </c>
      <c r="BE12" s="22">
        <f t="shared" si="5"/>
        <v>363</v>
      </c>
      <c r="BF12" s="22">
        <f t="shared" si="5"/>
        <v>278</v>
      </c>
      <c r="BG12" s="22">
        <f t="shared" si="5"/>
        <v>257</v>
      </c>
      <c r="BH12" s="23">
        <f aca="true" t="shared" si="7" ref="BH12:BH32">BB12/5.5</f>
        <v>76</v>
      </c>
      <c r="BI12" s="23">
        <f aca="true" t="shared" si="8" ref="BI12:BI32">BC12/5.5</f>
        <v>59.63636363636363</v>
      </c>
      <c r="BJ12" s="23">
        <f aca="true" t="shared" si="9" ref="BJ12:BJ32">BD12/5.5</f>
        <v>55.09090909090909</v>
      </c>
      <c r="BK12" s="23">
        <f aca="true" t="shared" si="10" ref="BK12:BK32">BE12/5.5</f>
        <v>66</v>
      </c>
      <c r="BL12" s="23">
        <f aca="true" t="shared" si="11" ref="BL12:BL32">BF12/5.5</f>
        <v>50.54545454545455</v>
      </c>
      <c r="BM12" s="23">
        <f aca="true" t="shared" si="12" ref="BM12:BM32">BG12/5.5</f>
        <v>46.72727272727273</v>
      </c>
    </row>
    <row r="13" spans="1:65" ht="15.75" thickBot="1">
      <c r="A13" s="18">
        <v>3</v>
      </c>
      <c r="B13" s="36" t="s">
        <v>51</v>
      </c>
      <c r="C13" s="20">
        <v>1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59</v>
      </c>
      <c r="J13" s="20">
        <v>32</v>
      </c>
      <c r="K13" s="20">
        <v>25</v>
      </c>
      <c r="L13" s="20">
        <v>15</v>
      </c>
      <c r="M13" s="20">
        <v>14</v>
      </c>
      <c r="N13" s="20">
        <v>15</v>
      </c>
      <c r="O13" s="21">
        <f t="shared" si="0"/>
        <v>75</v>
      </c>
      <c r="P13" s="21">
        <f t="shared" si="0"/>
        <v>46</v>
      </c>
      <c r="Q13" s="21">
        <f t="shared" si="0"/>
        <v>41</v>
      </c>
      <c r="R13" s="20">
        <v>184</v>
      </c>
      <c r="S13" s="20">
        <v>118</v>
      </c>
      <c r="T13" s="20">
        <v>124</v>
      </c>
      <c r="U13" s="20">
        <v>20</v>
      </c>
      <c r="V13" s="20">
        <v>18</v>
      </c>
      <c r="W13" s="20">
        <v>8</v>
      </c>
      <c r="X13" s="20">
        <v>13</v>
      </c>
      <c r="Y13" s="20">
        <v>8</v>
      </c>
      <c r="Z13" s="20">
        <v>8</v>
      </c>
      <c r="AA13" s="20">
        <v>50</v>
      </c>
      <c r="AB13" s="20">
        <v>49</v>
      </c>
      <c r="AC13" s="20">
        <v>24</v>
      </c>
      <c r="AD13" s="21">
        <f t="shared" si="1"/>
        <v>267</v>
      </c>
      <c r="AE13" s="21">
        <f t="shared" si="1"/>
        <v>193</v>
      </c>
      <c r="AF13" s="21">
        <f t="shared" si="1"/>
        <v>164</v>
      </c>
      <c r="AG13" s="20">
        <v>4</v>
      </c>
      <c r="AH13" s="20">
        <v>3</v>
      </c>
      <c r="AI13" s="20">
        <v>3</v>
      </c>
      <c r="AJ13" s="20">
        <v>6</v>
      </c>
      <c r="AK13" s="20">
        <v>6</v>
      </c>
      <c r="AL13" s="20">
        <v>6</v>
      </c>
      <c r="AM13" s="21">
        <f t="shared" si="2"/>
        <v>10</v>
      </c>
      <c r="AN13" s="21">
        <f t="shared" si="2"/>
        <v>9</v>
      </c>
      <c r="AO13" s="21">
        <f t="shared" si="2"/>
        <v>9</v>
      </c>
      <c r="AP13" s="20">
        <v>109</v>
      </c>
      <c r="AQ13" s="20">
        <v>109</v>
      </c>
      <c r="AR13" s="20">
        <v>107</v>
      </c>
      <c r="AS13" s="20">
        <v>1</v>
      </c>
      <c r="AT13" s="20">
        <v>1</v>
      </c>
      <c r="AU13" s="20">
        <v>0</v>
      </c>
      <c r="AV13" s="21">
        <f t="shared" si="3"/>
        <v>110</v>
      </c>
      <c r="AW13" s="21">
        <f t="shared" si="3"/>
        <v>110</v>
      </c>
      <c r="AX13" s="21">
        <f t="shared" si="3"/>
        <v>107</v>
      </c>
      <c r="AY13" s="20">
        <v>0</v>
      </c>
      <c r="AZ13" s="20">
        <v>0</v>
      </c>
      <c r="BA13" s="20">
        <v>0</v>
      </c>
      <c r="BB13" s="22">
        <f t="shared" si="4"/>
        <v>462</v>
      </c>
      <c r="BC13" s="22">
        <f t="shared" si="4"/>
        <v>358</v>
      </c>
      <c r="BD13" s="22">
        <f t="shared" si="4"/>
        <v>321</v>
      </c>
      <c r="BE13" s="22">
        <f t="shared" si="5"/>
        <v>390</v>
      </c>
      <c r="BF13" s="22">
        <f t="shared" si="5"/>
        <v>288</v>
      </c>
      <c r="BG13" s="22">
        <f t="shared" si="5"/>
        <v>276</v>
      </c>
      <c r="BH13" s="23">
        <f t="shared" si="7"/>
        <v>84</v>
      </c>
      <c r="BI13" s="23">
        <f t="shared" si="8"/>
        <v>65.0909090909091</v>
      </c>
      <c r="BJ13" s="23">
        <f t="shared" si="9"/>
        <v>58.36363636363637</v>
      </c>
      <c r="BK13" s="23">
        <f t="shared" si="10"/>
        <v>70.9090909090909</v>
      </c>
      <c r="BL13" s="23">
        <f t="shared" si="11"/>
        <v>52.36363636363637</v>
      </c>
      <c r="BM13" s="23">
        <f t="shared" si="12"/>
        <v>50.18181818181818</v>
      </c>
    </row>
    <row r="14" spans="1:65" ht="15.75" thickBot="1">
      <c r="A14" s="18">
        <v>4</v>
      </c>
      <c r="B14" s="36" t="s">
        <v>52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35</v>
      </c>
      <c r="J14" s="20">
        <v>23</v>
      </c>
      <c r="K14" s="20">
        <v>26</v>
      </c>
      <c r="L14" s="20">
        <v>133</v>
      </c>
      <c r="M14" s="20">
        <v>133</v>
      </c>
      <c r="N14" s="20">
        <v>128</v>
      </c>
      <c r="O14" s="21">
        <f t="shared" si="0"/>
        <v>168</v>
      </c>
      <c r="P14" s="21">
        <f t="shared" si="0"/>
        <v>156</v>
      </c>
      <c r="Q14" s="21">
        <f t="shared" si="0"/>
        <v>154</v>
      </c>
      <c r="R14" s="20">
        <v>127</v>
      </c>
      <c r="S14" s="20">
        <v>90</v>
      </c>
      <c r="T14" s="20">
        <v>88</v>
      </c>
      <c r="U14" s="20">
        <v>14</v>
      </c>
      <c r="V14" s="20">
        <v>10</v>
      </c>
      <c r="W14" s="20">
        <v>8</v>
      </c>
      <c r="X14" s="20">
        <v>7</v>
      </c>
      <c r="Y14" s="20">
        <v>5</v>
      </c>
      <c r="Z14" s="20">
        <v>4</v>
      </c>
      <c r="AA14" s="20">
        <v>65</v>
      </c>
      <c r="AB14" s="20">
        <v>65</v>
      </c>
      <c r="AC14" s="20">
        <v>27</v>
      </c>
      <c r="AD14" s="21">
        <f t="shared" si="1"/>
        <v>213</v>
      </c>
      <c r="AE14" s="21">
        <f t="shared" si="1"/>
        <v>170</v>
      </c>
      <c r="AF14" s="21">
        <f t="shared" si="1"/>
        <v>127</v>
      </c>
      <c r="AG14" s="20">
        <v>4</v>
      </c>
      <c r="AH14" s="20">
        <v>4</v>
      </c>
      <c r="AI14" s="20">
        <v>2</v>
      </c>
      <c r="AJ14" s="20">
        <v>1</v>
      </c>
      <c r="AK14" s="20">
        <v>1</v>
      </c>
      <c r="AL14" s="20">
        <v>1</v>
      </c>
      <c r="AM14" s="21">
        <f t="shared" si="2"/>
        <v>5</v>
      </c>
      <c r="AN14" s="21">
        <f t="shared" si="2"/>
        <v>5</v>
      </c>
      <c r="AO14" s="21">
        <f t="shared" si="2"/>
        <v>3</v>
      </c>
      <c r="AP14" s="20">
        <v>91</v>
      </c>
      <c r="AQ14" s="20">
        <v>90</v>
      </c>
      <c r="AR14" s="20">
        <v>65</v>
      </c>
      <c r="AS14" s="20">
        <v>0</v>
      </c>
      <c r="AT14" s="20">
        <v>0</v>
      </c>
      <c r="AU14" s="20">
        <v>0</v>
      </c>
      <c r="AV14" s="21">
        <f t="shared" si="3"/>
        <v>91</v>
      </c>
      <c r="AW14" s="21">
        <f t="shared" si="3"/>
        <v>90</v>
      </c>
      <c r="AX14" s="21">
        <f t="shared" si="3"/>
        <v>65</v>
      </c>
      <c r="AY14" s="20">
        <v>0</v>
      </c>
      <c r="AZ14" s="20">
        <v>0</v>
      </c>
      <c r="BA14" s="20">
        <v>0</v>
      </c>
      <c r="BB14" s="22">
        <f t="shared" si="4"/>
        <v>477</v>
      </c>
      <c r="BC14" s="22">
        <f t="shared" si="4"/>
        <v>421</v>
      </c>
      <c r="BD14" s="22">
        <f t="shared" si="4"/>
        <v>349</v>
      </c>
      <c r="BE14" s="22">
        <f t="shared" si="5"/>
        <v>278</v>
      </c>
      <c r="BF14" s="22">
        <f t="shared" si="5"/>
        <v>222</v>
      </c>
      <c r="BG14" s="22">
        <f t="shared" si="5"/>
        <v>193</v>
      </c>
      <c r="BH14" s="23">
        <f t="shared" si="7"/>
        <v>86.72727272727273</v>
      </c>
      <c r="BI14" s="23">
        <f t="shared" si="8"/>
        <v>76.54545454545455</v>
      </c>
      <c r="BJ14" s="23">
        <f t="shared" si="9"/>
        <v>63.45454545454545</v>
      </c>
      <c r="BK14" s="23">
        <f t="shared" si="10"/>
        <v>50.54545454545455</v>
      </c>
      <c r="BL14" s="23">
        <f t="shared" si="11"/>
        <v>40.36363636363637</v>
      </c>
      <c r="BM14" s="23">
        <f t="shared" si="12"/>
        <v>35.09090909090909</v>
      </c>
    </row>
    <row r="15" spans="1:65" ht="15.75" thickBot="1">
      <c r="A15" s="18">
        <v>5</v>
      </c>
      <c r="B15" s="36" t="s">
        <v>53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18</v>
      </c>
      <c r="J15" s="20">
        <v>17</v>
      </c>
      <c r="K15" s="20">
        <v>11</v>
      </c>
      <c r="L15" s="20">
        <v>170</v>
      </c>
      <c r="M15" s="20">
        <v>169</v>
      </c>
      <c r="N15" s="20">
        <v>169</v>
      </c>
      <c r="O15" s="21">
        <f t="shared" si="0"/>
        <v>188</v>
      </c>
      <c r="P15" s="21">
        <f t="shared" si="0"/>
        <v>186</v>
      </c>
      <c r="Q15" s="21">
        <f t="shared" si="0"/>
        <v>180</v>
      </c>
      <c r="R15" s="20">
        <v>49</v>
      </c>
      <c r="S15" s="20">
        <v>42</v>
      </c>
      <c r="T15" s="20">
        <v>35</v>
      </c>
      <c r="U15" s="20">
        <v>9</v>
      </c>
      <c r="V15" s="20">
        <v>9</v>
      </c>
      <c r="W15" s="20">
        <v>9</v>
      </c>
      <c r="X15" s="20">
        <v>5</v>
      </c>
      <c r="Y15" s="20">
        <v>5</v>
      </c>
      <c r="Z15" s="20">
        <v>4</v>
      </c>
      <c r="AA15" s="20">
        <v>28</v>
      </c>
      <c r="AB15" s="20">
        <v>28</v>
      </c>
      <c r="AC15" s="20">
        <v>15</v>
      </c>
      <c r="AD15" s="21">
        <f t="shared" si="1"/>
        <v>91</v>
      </c>
      <c r="AE15" s="21">
        <f t="shared" si="1"/>
        <v>84</v>
      </c>
      <c r="AF15" s="21">
        <f t="shared" si="1"/>
        <v>63</v>
      </c>
      <c r="AG15" s="20">
        <v>2</v>
      </c>
      <c r="AH15" s="20">
        <v>2</v>
      </c>
      <c r="AI15" s="20">
        <v>2</v>
      </c>
      <c r="AJ15" s="20">
        <v>0</v>
      </c>
      <c r="AK15" s="20">
        <v>0</v>
      </c>
      <c r="AL15" s="20">
        <v>0</v>
      </c>
      <c r="AM15" s="21">
        <f t="shared" si="2"/>
        <v>2</v>
      </c>
      <c r="AN15" s="21">
        <f t="shared" si="2"/>
        <v>2</v>
      </c>
      <c r="AO15" s="21">
        <f t="shared" si="2"/>
        <v>2</v>
      </c>
      <c r="AP15" s="20">
        <v>83</v>
      </c>
      <c r="AQ15" s="20">
        <v>83</v>
      </c>
      <c r="AR15" s="20">
        <v>82</v>
      </c>
      <c r="AS15" s="20">
        <v>0</v>
      </c>
      <c r="AT15" s="20">
        <v>0</v>
      </c>
      <c r="AU15" s="20">
        <v>0</v>
      </c>
      <c r="AV15" s="21">
        <f t="shared" si="3"/>
        <v>83</v>
      </c>
      <c r="AW15" s="21">
        <f t="shared" si="3"/>
        <v>83</v>
      </c>
      <c r="AX15" s="21">
        <f t="shared" si="3"/>
        <v>82</v>
      </c>
      <c r="AY15" s="20">
        <v>0</v>
      </c>
      <c r="AZ15" s="20">
        <v>0</v>
      </c>
      <c r="BA15" s="20">
        <v>0</v>
      </c>
      <c r="BB15" s="22">
        <f t="shared" si="4"/>
        <v>364</v>
      </c>
      <c r="BC15" s="22">
        <f t="shared" si="4"/>
        <v>355</v>
      </c>
      <c r="BD15" s="22">
        <f t="shared" si="4"/>
        <v>327</v>
      </c>
      <c r="BE15" s="22">
        <f t="shared" si="5"/>
        <v>166</v>
      </c>
      <c r="BF15" s="22">
        <f t="shared" si="5"/>
        <v>158</v>
      </c>
      <c r="BG15" s="22">
        <f t="shared" si="5"/>
        <v>143</v>
      </c>
      <c r="BH15" s="23">
        <f t="shared" si="7"/>
        <v>66.18181818181819</v>
      </c>
      <c r="BI15" s="23">
        <f t="shared" si="8"/>
        <v>64.54545454545455</v>
      </c>
      <c r="BJ15" s="23">
        <f t="shared" si="9"/>
        <v>59.45454545454545</v>
      </c>
      <c r="BK15" s="23">
        <f t="shared" si="10"/>
        <v>30.181818181818183</v>
      </c>
      <c r="BL15" s="23">
        <f t="shared" si="11"/>
        <v>28.727272727272727</v>
      </c>
      <c r="BM15" s="23">
        <f t="shared" si="12"/>
        <v>26</v>
      </c>
    </row>
    <row r="16" spans="1:65" ht="15.75" thickBot="1">
      <c r="A16" s="18">
        <v>6</v>
      </c>
      <c r="B16" s="36" t="s">
        <v>54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56</v>
      </c>
      <c r="J16" s="20">
        <v>29</v>
      </c>
      <c r="K16" s="20">
        <v>32</v>
      </c>
      <c r="L16" s="20">
        <v>30</v>
      </c>
      <c r="M16" s="20">
        <v>29</v>
      </c>
      <c r="N16" s="20">
        <v>30</v>
      </c>
      <c r="O16" s="21">
        <f t="shared" si="0"/>
        <v>86</v>
      </c>
      <c r="P16" s="21">
        <f t="shared" si="0"/>
        <v>58</v>
      </c>
      <c r="Q16" s="21">
        <f t="shared" si="0"/>
        <v>62</v>
      </c>
      <c r="R16" s="20">
        <v>175</v>
      </c>
      <c r="S16" s="20">
        <v>103</v>
      </c>
      <c r="T16" s="20">
        <v>132</v>
      </c>
      <c r="U16" s="20">
        <v>34</v>
      </c>
      <c r="V16" s="20">
        <v>29</v>
      </c>
      <c r="W16" s="20">
        <v>12</v>
      </c>
      <c r="X16" s="20">
        <v>10</v>
      </c>
      <c r="Y16" s="20">
        <v>7</v>
      </c>
      <c r="Z16" s="20">
        <v>5</v>
      </c>
      <c r="AA16" s="20">
        <v>37</v>
      </c>
      <c r="AB16" s="20">
        <v>37</v>
      </c>
      <c r="AC16" s="20">
        <v>12</v>
      </c>
      <c r="AD16" s="21">
        <f t="shared" si="1"/>
        <v>256</v>
      </c>
      <c r="AE16" s="21">
        <f t="shared" si="1"/>
        <v>176</v>
      </c>
      <c r="AF16" s="21">
        <f t="shared" si="1"/>
        <v>161</v>
      </c>
      <c r="AG16" s="20">
        <v>5</v>
      </c>
      <c r="AH16" s="20">
        <v>4</v>
      </c>
      <c r="AI16" s="20">
        <v>3</v>
      </c>
      <c r="AJ16" s="20">
        <v>2</v>
      </c>
      <c r="AK16" s="20">
        <v>2</v>
      </c>
      <c r="AL16" s="20">
        <v>2</v>
      </c>
      <c r="AM16" s="21">
        <f t="shared" si="2"/>
        <v>7</v>
      </c>
      <c r="AN16" s="21">
        <f t="shared" si="2"/>
        <v>6</v>
      </c>
      <c r="AO16" s="21">
        <f t="shared" si="2"/>
        <v>5</v>
      </c>
      <c r="AP16" s="20">
        <v>89</v>
      </c>
      <c r="AQ16" s="20">
        <v>89</v>
      </c>
      <c r="AR16" s="20">
        <v>85</v>
      </c>
      <c r="AS16" s="20">
        <v>1</v>
      </c>
      <c r="AT16" s="20">
        <v>1</v>
      </c>
      <c r="AU16" s="20">
        <v>1</v>
      </c>
      <c r="AV16" s="21">
        <f t="shared" si="3"/>
        <v>90</v>
      </c>
      <c r="AW16" s="21">
        <f t="shared" si="3"/>
        <v>90</v>
      </c>
      <c r="AX16" s="21">
        <f t="shared" si="3"/>
        <v>86</v>
      </c>
      <c r="AY16" s="20">
        <v>0</v>
      </c>
      <c r="AZ16" s="20">
        <v>0</v>
      </c>
      <c r="BA16" s="20">
        <v>0</v>
      </c>
      <c r="BB16" s="22">
        <f t="shared" si="4"/>
        <v>439</v>
      </c>
      <c r="BC16" s="22">
        <f t="shared" si="4"/>
        <v>330</v>
      </c>
      <c r="BD16" s="22">
        <f t="shared" si="4"/>
        <v>314</v>
      </c>
      <c r="BE16" s="22">
        <f t="shared" si="5"/>
        <v>369</v>
      </c>
      <c r="BF16" s="22">
        <f t="shared" si="5"/>
        <v>261</v>
      </c>
      <c r="BG16" s="22">
        <f t="shared" si="5"/>
        <v>269</v>
      </c>
      <c r="BH16" s="23">
        <f t="shared" si="7"/>
        <v>79.81818181818181</v>
      </c>
      <c r="BI16" s="23">
        <f t="shared" si="8"/>
        <v>60</v>
      </c>
      <c r="BJ16" s="23">
        <f t="shared" si="9"/>
        <v>57.09090909090909</v>
      </c>
      <c r="BK16" s="23">
        <f t="shared" si="10"/>
        <v>67.0909090909091</v>
      </c>
      <c r="BL16" s="23">
        <f t="shared" si="11"/>
        <v>47.45454545454545</v>
      </c>
      <c r="BM16" s="23">
        <f t="shared" si="12"/>
        <v>48.90909090909091</v>
      </c>
    </row>
    <row r="17" spans="1:65" ht="15.75" thickBot="1">
      <c r="A17" s="18">
        <v>7</v>
      </c>
      <c r="B17" s="36" t="s">
        <v>55</v>
      </c>
      <c r="C17" s="20">
        <v>1</v>
      </c>
      <c r="D17" s="20">
        <v>0</v>
      </c>
      <c r="E17" s="20">
        <v>1</v>
      </c>
      <c r="F17" s="20">
        <v>0</v>
      </c>
      <c r="G17" s="20">
        <v>0</v>
      </c>
      <c r="H17" s="20">
        <v>0</v>
      </c>
      <c r="I17" s="20">
        <v>35</v>
      </c>
      <c r="J17" s="20">
        <v>20</v>
      </c>
      <c r="K17" s="20">
        <v>21</v>
      </c>
      <c r="L17" s="20">
        <v>12</v>
      </c>
      <c r="M17" s="20">
        <v>9</v>
      </c>
      <c r="N17" s="20">
        <v>8</v>
      </c>
      <c r="O17" s="21">
        <f t="shared" si="0"/>
        <v>48</v>
      </c>
      <c r="P17" s="21">
        <f t="shared" si="0"/>
        <v>29</v>
      </c>
      <c r="Q17" s="21">
        <f t="shared" si="0"/>
        <v>30</v>
      </c>
      <c r="R17" s="20">
        <v>156</v>
      </c>
      <c r="S17" s="20">
        <v>118</v>
      </c>
      <c r="T17" s="20">
        <v>91</v>
      </c>
      <c r="U17" s="20">
        <v>19</v>
      </c>
      <c r="V17" s="20">
        <v>17</v>
      </c>
      <c r="W17" s="20">
        <v>12</v>
      </c>
      <c r="X17" s="20">
        <v>6</v>
      </c>
      <c r="Y17" s="20">
        <v>4</v>
      </c>
      <c r="Z17" s="20">
        <v>4</v>
      </c>
      <c r="AA17" s="20">
        <v>18</v>
      </c>
      <c r="AB17" s="20">
        <v>18</v>
      </c>
      <c r="AC17" s="20">
        <v>6</v>
      </c>
      <c r="AD17" s="21">
        <f t="shared" si="1"/>
        <v>199</v>
      </c>
      <c r="AE17" s="21">
        <f t="shared" si="1"/>
        <v>157</v>
      </c>
      <c r="AF17" s="21">
        <f t="shared" si="1"/>
        <v>113</v>
      </c>
      <c r="AG17" s="20">
        <v>6</v>
      </c>
      <c r="AH17" s="20">
        <v>5</v>
      </c>
      <c r="AI17" s="20">
        <v>5</v>
      </c>
      <c r="AJ17" s="20">
        <v>5</v>
      </c>
      <c r="AK17" s="20">
        <v>5</v>
      </c>
      <c r="AL17" s="20">
        <v>5</v>
      </c>
      <c r="AM17" s="21">
        <f t="shared" si="2"/>
        <v>11</v>
      </c>
      <c r="AN17" s="21">
        <f t="shared" si="2"/>
        <v>10</v>
      </c>
      <c r="AO17" s="21">
        <f t="shared" si="2"/>
        <v>10</v>
      </c>
      <c r="AP17" s="20">
        <v>78</v>
      </c>
      <c r="AQ17" s="20">
        <v>73</v>
      </c>
      <c r="AR17" s="20">
        <v>78</v>
      </c>
      <c r="AS17" s="20">
        <v>0</v>
      </c>
      <c r="AT17" s="20">
        <v>0</v>
      </c>
      <c r="AU17" s="20">
        <v>0</v>
      </c>
      <c r="AV17" s="21">
        <f t="shared" si="3"/>
        <v>78</v>
      </c>
      <c r="AW17" s="21">
        <f t="shared" si="3"/>
        <v>73</v>
      </c>
      <c r="AX17" s="21">
        <f t="shared" si="3"/>
        <v>78</v>
      </c>
      <c r="AY17" s="20">
        <v>0</v>
      </c>
      <c r="AZ17" s="20">
        <v>0</v>
      </c>
      <c r="BA17" s="20">
        <v>0</v>
      </c>
      <c r="BB17" s="22">
        <f t="shared" si="4"/>
        <v>336</v>
      </c>
      <c r="BC17" s="22">
        <f t="shared" si="4"/>
        <v>269</v>
      </c>
      <c r="BD17" s="22">
        <f t="shared" si="4"/>
        <v>231</v>
      </c>
      <c r="BE17" s="22">
        <f t="shared" si="5"/>
        <v>301</v>
      </c>
      <c r="BF17" s="22">
        <f t="shared" si="5"/>
        <v>237</v>
      </c>
      <c r="BG17" s="22">
        <f t="shared" si="5"/>
        <v>212</v>
      </c>
      <c r="BH17" s="23">
        <f t="shared" si="7"/>
        <v>61.09090909090909</v>
      </c>
      <c r="BI17" s="23">
        <f t="shared" si="8"/>
        <v>48.90909090909091</v>
      </c>
      <c r="BJ17" s="23">
        <f t="shared" si="9"/>
        <v>42</v>
      </c>
      <c r="BK17" s="23">
        <f t="shared" si="10"/>
        <v>54.72727272727273</v>
      </c>
      <c r="BL17" s="23">
        <f t="shared" si="11"/>
        <v>43.09090909090909</v>
      </c>
      <c r="BM17" s="23">
        <f t="shared" si="12"/>
        <v>38.54545454545455</v>
      </c>
    </row>
    <row r="18" spans="1:65" ht="26.25" thickBot="1">
      <c r="A18" s="18">
        <v>8</v>
      </c>
      <c r="B18" s="19" t="s">
        <v>56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1">
        <f t="shared" si="1"/>
        <v>0</v>
      </c>
      <c r="AE18" s="21">
        <f t="shared" si="1"/>
        <v>0</v>
      </c>
      <c r="AF18" s="21">
        <f t="shared" si="1"/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1">
        <f t="shared" si="2"/>
        <v>0</v>
      </c>
      <c r="AN18" s="21">
        <f t="shared" si="2"/>
        <v>0</v>
      </c>
      <c r="AO18" s="21">
        <f t="shared" si="2"/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1">
        <f t="shared" si="3"/>
        <v>0</v>
      </c>
      <c r="AW18" s="21">
        <f t="shared" si="3"/>
        <v>0</v>
      </c>
      <c r="AX18" s="21">
        <f t="shared" si="3"/>
        <v>0</v>
      </c>
      <c r="AY18" s="20">
        <v>0</v>
      </c>
      <c r="AZ18" s="20">
        <v>0</v>
      </c>
      <c r="BA18" s="20">
        <v>0</v>
      </c>
      <c r="BB18" s="22">
        <f t="shared" si="4"/>
        <v>0</v>
      </c>
      <c r="BC18" s="22">
        <f t="shared" si="4"/>
        <v>0</v>
      </c>
      <c r="BD18" s="22">
        <f t="shared" si="4"/>
        <v>0</v>
      </c>
      <c r="BE18" s="22">
        <f t="shared" si="5"/>
        <v>0</v>
      </c>
      <c r="BF18" s="22">
        <f t="shared" si="5"/>
        <v>0</v>
      </c>
      <c r="BG18" s="22">
        <f t="shared" si="5"/>
        <v>0</v>
      </c>
      <c r="BH18" s="23">
        <f t="shared" si="7"/>
        <v>0</v>
      </c>
      <c r="BI18" s="23">
        <f t="shared" si="8"/>
        <v>0</v>
      </c>
      <c r="BJ18" s="23">
        <f t="shared" si="9"/>
        <v>0</v>
      </c>
      <c r="BK18" s="23">
        <f t="shared" si="10"/>
        <v>0</v>
      </c>
      <c r="BL18" s="23">
        <f t="shared" si="11"/>
        <v>0</v>
      </c>
      <c r="BM18" s="23">
        <f t="shared" si="12"/>
        <v>0</v>
      </c>
    </row>
    <row r="19" spans="1:65" ht="15.75" thickBot="1">
      <c r="A19" s="18">
        <v>9</v>
      </c>
      <c r="B19" s="3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>
        <f t="shared" si="0"/>
        <v>0</v>
      </c>
      <c r="P19" s="21">
        <f t="shared" si="0"/>
        <v>0</v>
      </c>
      <c r="Q19" s="21">
        <f t="shared" si="0"/>
        <v>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>
        <f t="shared" si="1"/>
        <v>0</v>
      </c>
      <c r="AE19" s="21">
        <f t="shared" si="1"/>
        <v>0</v>
      </c>
      <c r="AF19" s="21">
        <f t="shared" si="1"/>
        <v>0</v>
      </c>
      <c r="AG19" s="20"/>
      <c r="AH19" s="20"/>
      <c r="AI19" s="20"/>
      <c r="AJ19" s="20"/>
      <c r="AK19" s="20"/>
      <c r="AL19" s="20"/>
      <c r="AM19" s="21">
        <f t="shared" si="2"/>
        <v>0</v>
      </c>
      <c r="AN19" s="21">
        <f t="shared" si="2"/>
        <v>0</v>
      </c>
      <c r="AO19" s="21">
        <f t="shared" si="2"/>
        <v>0</v>
      </c>
      <c r="AP19" s="20"/>
      <c r="AQ19" s="20"/>
      <c r="AR19" s="20"/>
      <c r="AS19" s="20"/>
      <c r="AT19" s="20"/>
      <c r="AU19" s="20"/>
      <c r="AV19" s="21">
        <f t="shared" si="3"/>
        <v>0</v>
      </c>
      <c r="AW19" s="21">
        <f t="shared" si="3"/>
        <v>0</v>
      </c>
      <c r="AX19" s="21">
        <f t="shared" si="3"/>
        <v>0</v>
      </c>
      <c r="AY19" s="20"/>
      <c r="AZ19" s="20"/>
      <c r="BA19" s="20"/>
      <c r="BB19" s="22">
        <f t="shared" si="4"/>
        <v>0</v>
      </c>
      <c r="BC19" s="22">
        <f t="shared" si="4"/>
        <v>0</v>
      </c>
      <c r="BD19" s="22">
        <f t="shared" si="4"/>
        <v>0</v>
      </c>
      <c r="BE19" s="22">
        <f t="shared" si="5"/>
        <v>0</v>
      </c>
      <c r="BF19" s="22">
        <f t="shared" si="5"/>
        <v>0</v>
      </c>
      <c r="BG19" s="22">
        <f t="shared" si="5"/>
        <v>0</v>
      </c>
      <c r="BH19" s="23">
        <f t="shared" si="7"/>
        <v>0</v>
      </c>
      <c r="BI19" s="23">
        <f t="shared" si="8"/>
        <v>0</v>
      </c>
      <c r="BJ19" s="23">
        <f t="shared" si="9"/>
        <v>0</v>
      </c>
      <c r="BK19" s="23">
        <f t="shared" si="10"/>
        <v>0</v>
      </c>
      <c r="BL19" s="23">
        <f t="shared" si="11"/>
        <v>0</v>
      </c>
      <c r="BM19" s="23">
        <f t="shared" si="12"/>
        <v>0</v>
      </c>
    </row>
    <row r="20" spans="1:65" ht="15.75" thickBot="1">
      <c r="A20" s="18">
        <v>10</v>
      </c>
      <c r="B20" s="3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>
        <f t="shared" si="0"/>
        <v>0</v>
      </c>
      <c r="P20" s="21">
        <f t="shared" si="0"/>
        <v>0</v>
      </c>
      <c r="Q20" s="21">
        <f t="shared" si="0"/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1">
        <f t="shared" si="1"/>
        <v>0</v>
      </c>
      <c r="AE20" s="21">
        <f t="shared" si="1"/>
        <v>0</v>
      </c>
      <c r="AF20" s="21">
        <f t="shared" si="1"/>
        <v>0</v>
      </c>
      <c r="AG20" s="20"/>
      <c r="AH20" s="20"/>
      <c r="AI20" s="20"/>
      <c r="AJ20" s="20"/>
      <c r="AK20" s="20"/>
      <c r="AL20" s="20"/>
      <c r="AM20" s="21">
        <f t="shared" si="2"/>
        <v>0</v>
      </c>
      <c r="AN20" s="21">
        <f t="shared" si="2"/>
        <v>0</v>
      </c>
      <c r="AO20" s="21">
        <f t="shared" si="2"/>
        <v>0</v>
      </c>
      <c r="AP20" s="20"/>
      <c r="AQ20" s="20"/>
      <c r="AR20" s="20"/>
      <c r="AS20" s="20"/>
      <c r="AT20" s="20"/>
      <c r="AU20" s="20"/>
      <c r="AV20" s="21">
        <f t="shared" si="3"/>
        <v>0</v>
      </c>
      <c r="AW20" s="21">
        <f t="shared" si="3"/>
        <v>0</v>
      </c>
      <c r="AX20" s="21">
        <f t="shared" si="3"/>
        <v>0</v>
      </c>
      <c r="AY20" s="20"/>
      <c r="AZ20" s="20"/>
      <c r="BA20" s="20"/>
      <c r="BB20" s="22">
        <f t="shared" si="4"/>
        <v>0</v>
      </c>
      <c r="BC20" s="22">
        <f t="shared" si="4"/>
        <v>0</v>
      </c>
      <c r="BD20" s="22">
        <f t="shared" si="4"/>
        <v>0</v>
      </c>
      <c r="BE20" s="22">
        <f t="shared" si="5"/>
        <v>0</v>
      </c>
      <c r="BF20" s="22">
        <f t="shared" si="5"/>
        <v>0</v>
      </c>
      <c r="BG20" s="22">
        <f t="shared" si="5"/>
        <v>0</v>
      </c>
      <c r="BH20" s="23">
        <f t="shared" si="7"/>
        <v>0</v>
      </c>
      <c r="BI20" s="23">
        <f t="shared" si="8"/>
        <v>0</v>
      </c>
      <c r="BJ20" s="23">
        <f t="shared" si="9"/>
        <v>0</v>
      </c>
      <c r="BK20" s="23">
        <f t="shared" si="10"/>
        <v>0</v>
      </c>
      <c r="BL20" s="23">
        <f t="shared" si="11"/>
        <v>0</v>
      </c>
      <c r="BM20" s="23">
        <f t="shared" si="12"/>
        <v>0</v>
      </c>
    </row>
    <row r="21" spans="1:65" ht="15.75" thickBot="1">
      <c r="A21" s="18">
        <v>11</v>
      </c>
      <c r="B21" s="3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f t="shared" si="0"/>
        <v>0</v>
      </c>
      <c r="P21" s="21">
        <f t="shared" si="0"/>
        <v>0</v>
      </c>
      <c r="Q21" s="21">
        <f t="shared" si="0"/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>
        <f t="shared" si="1"/>
        <v>0</v>
      </c>
      <c r="AE21" s="21">
        <f t="shared" si="1"/>
        <v>0</v>
      </c>
      <c r="AF21" s="21">
        <f t="shared" si="1"/>
        <v>0</v>
      </c>
      <c r="AG21" s="20"/>
      <c r="AH21" s="20"/>
      <c r="AI21" s="20"/>
      <c r="AJ21" s="20"/>
      <c r="AK21" s="20"/>
      <c r="AL21" s="20"/>
      <c r="AM21" s="21">
        <f t="shared" si="2"/>
        <v>0</v>
      </c>
      <c r="AN21" s="21">
        <f t="shared" si="2"/>
        <v>0</v>
      </c>
      <c r="AO21" s="21">
        <f t="shared" si="2"/>
        <v>0</v>
      </c>
      <c r="AP21" s="20"/>
      <c r="AQ21" s="20"/>
      <c r="AR21" s="20"/>
      <c r="AS21" s="20"/>
      <c r="AT21" s="20"/>
      <c r="AU21" s="20"/>
      <c r="AV21" s="21">
        <f t="shared" si="3"/>
        <v>0</v>
      </c>
      <c r="AW21" s="21">
        <f t="shared" si="3"/>
        <v>0</v>
      </c>
      <c r="AX21" s="21">
        <f t="shared" si="3"/>
        <v>0</v>
      </c>
      <c r="AY21" s="20"/>
      <c r="AZ21" s="20"/>
      <c r="BA21" s="20"/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5"/>
        <v>0</v>
      </c>
      <c r="BF21" s="22">
        <f t="shared" si="5"/>
        <v>0</v>
      </c>
      <c r="BG21" s="22">
        <f t="shared" si="5"/>
        <v>0</v>
      </c>
      <c r="BH21" s="23">
        <f t="shared" si="7"/>
        <v>0</v>
      </c>
      <c r="BI21" s="23">
        <f t="shared" si="8"/>
        <v>0</v>
      </c>
      <c r="BJ21" s="23">
        <f t="shared" si="9"/>
        <v>0</v>
      </c>
      <c r="BK21" s="23">
        <f t="shared" si="10"/>
        <v>0</v>
      </c>
      <c r="BL21" s="23">
        <f t="shared" si="11"/>
        <v>0</v>
      </c>
      <c r="BM21" s="23">
        <f t="shared" si="12"/>
        <v>0</v>
      </c>
    </row>
    <row r="22" spans="1:65" ht="15.75" thickBot="1">
      <c r="A22" s="18">
        <v>12</v>
      </c>
      <c r="B22" s="3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f t="shared" si="0"/>
        <v>0</v>
      </c>
      <c r="P22" s="21">
        <f t="shared" si="0"/>
        <v>0</v>
      </c>
      <c r="Q22" s="21">
        <f t="shared" si="0"/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>
        <f t="shared" si="1"/>
        <v>0</v>
      </c>
      <c r="AE22" s="21">
        <f t="shared" si="1"/>
        <v>0</v>
      </c>
      <c r="AF22" s="21">
        <f t="shared" si="1"/>
        <v>0</v>
      </c>
      <c r="AG22" s="20"/>
      <c r="AH22" s="20"/>
      <c r="AI22" s="20"/>
      <c r="AJ22" s="20"/>
      <c r="AK22" s="20"/>
      <c r="AL22" s="20"/>
      <c r="AM22" s="21">
        <f t="shared" si="2"/>
        <v>0</v>
      </c>
      <c r="AN22" s="21">
        <f t="shared" si="2"/>
        <v>0</v>
      </c>
      <c r="AO22" s="21">
        <f t="shared" si="2"/>
        <v>0</v>
      </c>
      <c r="AP22" s="20"/>
      <c r="AQ22" s="20"/>
      <c r="AR22" s="20"/>
      <c r="AS22" s="20"/>
      <c r="AT22" s="20"/>
      <c r="AU22" s="20"/>
      <c r="AV22" s="21">
        <f t="shared" si="3"/>
        <v>0</v>
      </c>
      <c r="AW22" s="21">
        <f t="shared" si="3"/>
        <v>0</v>
      </c>
      <c r="AX22" s="21">
        <f t="shared" si="3"/>
        <v>0</v>
      </c>
      <c r="AY22" s="20"/>
      <c r="AZ22" s="20"/>
      <c r="BA22" s="20"/>
      <c r="BB22" s="22">
        <f t="shared" si="4"/>
        <v>0</v>
      </c>
      <c r="BC22" s="22">
        <f t="shared" si="4"/>
        <v>0</v>
      </c>
      <c r="BD22" s="22">
        <f t="shared" si="4"/>
        <v>0</v>
      </c>
      <c r="BE22" s="22">
        <f t="shared" si="5"/>
        <v>0</v>
      </c>
      <c r="BF22" s="22">
        <f t="shared" si="5"/>
        <v>0</v>
      </c>
      <c r="BG22" s="22">
        <f t="shared" si="5"/>
        <v>0</v>
      </c>
      <c r="BH22" s="23">
        <f t="shared" si="7"/>
        <v>0</v>
      </c>
      <c r="BI22" s="23">
        <f t="shared" si="8"/>
        <v>0</v>
      </c>
      <c r="BJ22" s="23">
        <f t="shared" si="9"/>
        <v>0</v>
      </c>
      <c r="BK22" s="23">
        <f t="shared" si="10"/>
        <v>0</v>
      </c>
      <c r="BL22" s="23">
        <f t="shared" si="11"/>
        <v>0</v>
      </c>
      <c r="BM22" s="23">
        <f t="shared" si="12"/>
        <v>0</v>
      </c>
    </row>
    <row r="23" spans="1:65" ht="15.75" thickBot="1">
      <c r="A23" s="18">
        <v>13</v>
      </c>
      <c r="B23" s="3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0"/>
        <v>0</v>
      </c>
      <c r="P23" s="21">
        <f t="shared" si="0"/>
        <v>0</v>
      </c>
      <c r="Q23" s="21">
        <f t="shared" si="0"/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>
        <f t="shared" si="1"/>
        <v>0</v>
      </c>
      <c r="AE23" s="21">
        <f t="shared" si="1"/>
        <v>0</v>
      </c>
      <c r="AF23" s="21">
        <f t="shared" si="1"/>
        <v>0</v>
      </c>
      <c r="AG23" s="20"/>
      <c r="AH23" s="20"/>
      <c r="AI23" s="20"/>
      <c r="AJ23" s="20"/>
      <c r="AK23" s="20"/>
      <c r="AL23" s="20"/>
      <c r="AM23" s="21">
        <f t="shared" si="2"/>
        <v>0</v>
      </c>
      <c r="AN23" s="21">
        <f t="shared" si="2"/>
        <v>0</v>
      </c>
      <c r="AO23" s="21">
        <f t="shared" si="2"/>
        <v>0</v>
      </c>
      <c r="AP23" s="20"/>
      <c r="AQ23" s="20"/>
      <c r="AR23" s="20"/>
      <c r="AS23" s="20"/>
      <c r="AT23" s="20"/>
      <c r="AU23" s="20"/>
      <c r="AV23" s="21">
        <f t="shared" si="3"/>
        <v>0</v>
      </c>
      <c r="AW23" s="21">
        <f t="shared" si="3"/>
        <v>0</v>
      </c>
      <c r="AX23" s="21">
        <f t="shared" si="3"/>
        <v>0</v>
      </c>
      <c r="AY23" s="20"/>
      <c r="AZ23" s="20"/>
      <c r="BA23" s="20"/>
      <c r="BB23" s="22">
        <f t="shared" si="4"/>
        <v>0</v>
      </c>
      <c r="BC23" s="22">
        <f t="shared" si="4"/>
        <v>0</v>
      </c>
      <c r="BD23" s="22">
        <f t="shared" si="4"/>
        <v>0</v>
      </c>
      <c r="BE23" s="22">
        <f t="shared" si="5"/>
        <v>0</v>
      </c>
      <c r="BF23" s="22">
        <f t="shared" si="5"/>
        <v>0</v>
      </c>
      <c r="BG23" s="22">
        <f t="shared" si="5"/>
        <v>0</v>
      </c>
      <c r="BH23" s="23">
        <f t="shared" si="7"/>
        <v>0</v>
      </c>
      <c r="BI23" s="23">
        <f t="shared" si="8"/>
        <v>0</v>
      </c>
      <c r="BJ23" s="23">
        <f t="shared" si="9"/>
        <v>0</v>
      </c>
      <c r="BK23" s="23">
        <f t="shared" si="10"/>
        <v>0</v>
      </c>
      <c r="BL23" s="23">
        <f t="shared" si="11"/>
        <v>0</v>
      </c>
      <c r="BM23" s="23">
        <f t="shared" si="12"/>
        <v>0</v>
      </c>
    </row>
    <row r="24" spans="1:65" ht="15.75" thickBot="1">
      <c r="A24" s="18">
        <v>14</v>
      </c>
      <c r="B24" s="3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0"/>
        <v>0</v>
      </c>
      <c r="P24" s="21">
        <f t="shared" si="0"/>
        <v>0</v>
      </c>
      <c r="Q24" s="21">
        <f t="shared" si="0"/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>
        <f t="shared" si="1"/>
        <v>0</v>
      </c>
      <c r="AE24" s="21">
        <f t="shared" si="1"/>
        <v>0</v>
      </c>
      <c r="AF24" s="21">
        <f t="shared" si="1"/>
        <v>0</v>
      </c>
      <c r="AG24" s="20"/>
      <c r="AH24" s="20"/>
      <c r="AI24" s="20"/>
      <c r="AJ24" s="20"/>
      <c r="AK24" s="20"/>
      <c r="AL24" s="20"/>
      <c r="AM24" s="21">
        <f t="shared" si="2"/>
        <v>0</v>
      </c>
      <c r="AN24" s="21">
        <f t="shared" si="2"/>
        <v>0</v>
      </c>
      <c r="AO24" s="21">
        <f t="shared" si="2"/>
        <v>0</v>
      </c>
      <c r="AP24" s="20"/>
      <c r="AQ24" s="20"/>
      <c r="AR24" s="20"/>
      <c r="AS24" s="20"/>
      <c r="AT24" s="20"/>
      <c r="AU24" s="20"/>
      <c r="AV24" s="21">
        <f t="shared" si="3"/>
        <v>0</v>
      </c>
      <c r="AW24" s="21">
        <f t="shared" si="3"/>
        <v>0</v>
      </c>
      <c r="AX24" s="21">
        <f t="shared" si="3"/>
        <v>0</v>
      </c>
      <c r="AY24" s="20"/>
      <c r="AZ24" s="20"/>
      <c r="BA24" s="20"/>
      <c r="BB24" s="22">
        <f t="shared" si="4"/>
        <v>0</v>
      </c>
      <c r="BC24" s="22">
        <f t="shared" si="4"/>
        <v>0</v>
      </c>
      <c r="BD24" s="22">
        <f t="shared" si="4"/>
        <v>0</v>
      </c>
      <c r="BE24" s="22">
        <f t="shared" si="5"/>
        <v>0</v>
      </c>
      <c r="BF24" s="22">
        <f t="shared" si="5"/>
        <v>0</v>
      </c>
      <c r="BG24" s="22">
        <f t="shared" si="5"/>
        <v>0</v>
      </c>
      <c r="BH24" s="23">
        <f t="shared" si="7"/>
        <v>0</v>
      </c>
      <c r="BI24" s="23">
        <f t="shared" si="8"/>
        <v>0</v>
      </c>
      <c r="BJ24" s="23">
        <f t="shared" si="9"/>
        <v>0</v>
      </c>
      <c r="BK24" s="23">
        <f t="shared" si="10"/>
        <v>0</v>
      </c>
      <c r="BL24" s="23">
        <f t="shared" si="11"/>
        <v>0</v>
      </c>
      <c r="BM24" s="23">
        <f t="shared" si="12"/>
        <v>0</v>
      </c>
    </row>
    <row r="25" spans="1:65" ht="15.75" thickBot="1">
      <c r="A25" s="18">
        <v>15</v>
      </c>
      <c r="B25" s="3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0"/>
        <v>0</v>
      </c>
      <c r="P25" s="21">
        <f t="shared" si="0"/>
        <v>0</v>
      </c>
      <c r="Q25" s="21">
        <f t="shared" si="0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>
        <f t="shared" si="1"/>
        <v>0</v>
      </c>
      <c r="AE25" s="21">
        <f t="shared" si="1"/>
        <v>0</v>
      </c>
      <c r="AF25" s="21">
        <f t="shared" si="1"/>
        <v>0</v>
      </c>
      <c r="AG25" s="20"/>
      <c r="AH25" s="20"/>
      <c r="AI25" s="20"/>
      <c r="AJ25" s="20"/>
      <c r="AK25" s="20"/>
      <c r="AL25" s="20"/>
      <c r="AM25" s="21">
        <f t="shared" si="2"/>
        <v>0</v>
      </c>
      <c r="AN25" s="21">
        <f t="shared" si="2"/>
        <v>0</v>
      </c>
      <c r="AO25" s="21">
        <f t="shared" si="2"/>
        <v>0</v>
      </c>
      <c r="AP25" s="20"/>
      <c r="AQ25" s="20"/>
      <c r="AR25" s="20"/>
      <c r="AS25" s="20"/>
      <c r="AT25" s="20"/>
      <c r="AU25" s="20"/>
      <c r="AV25" s="21">
        <f t="shared" si="3"/>
        <v>0</v>
      </c>
      <c r="AW25" s="21">
        <f t="shared" si="3"/>
        <v>0</v>
      </c>
      <c r="AX25" s="21">
        <f t="shared" si="3"/>
        <v>0</v>
      </c>
      <c r="AY25" s="20"/>
      <c r="AZ25" s="20"/>
      <c r="BA25" s="20"/>
      <c r="BB25" s="22">
        <f t="shared" si="4"/>
        <v>0</v>
      </c>
      <c r="BC25" s="22">
        <f t="shared" si="4"/>
        <v>0</v>
      </c>
      <c r="BD25" s="22">
        <f t="shared" si="4"/>
        <v>0</v>
      </c>
      <c r="BE25" s="22">
        <f t="shared" si="5"/>
        <v>0</v>
      </c>
      <c r="BF25" s="22">
        <f t="shared" si="5"/>
        <v>0</v>
      </c>
      <c r="BG25" s="22">
        <f t="shared" si="5"/>
        <v>0</v>
      </c>
      <c r="BH25" s="23">
        <f t="shared" si="7"/>
        <v>0</v>
      </c>
      <c r="BI25" s="23">
        <f t="shared" si="8"/>
        <v>0</v>
      </c>
      <c r="BJ25" s="23">
        <f t="shared" si="9"/>
        <v>0</v>
      </c>
      <c r="BK25" s="23">
        <f t="shared" si="10"/>
        <v>0</v>
      </c>
      <c r="BL25" s="23">
        <f t="shared" si="11"/>
        <v>0</v>
      </c>
      <c r="BM25" s="23">
        <f t="shared" si="12"/>
        <v>0</v>
      </c>
    </row>
    <row r="26" spans="1:65" ht="15.75" thickBot="1">
      <c r="A26" s="18">
        <v>16</v>
      </c>
      <c r="B26" s="3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f t="shared" si="0"/>
        <v>0</v>
      </c>
      <c r="P26" s="21">
        <f t="shared" si="0"/>
        <v>0</v>
      </c>
      <c r="Q26" s="21">
        <f t="shared" si="0"/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>
        <f t="shared" si="1"/>
        <v>0</v>
      </c>
      <c r="AE26" s="21">
        <f t="shared" si="1"/>
        <v>0</v>
      </c>
      <c r="AF26" s="21">
        <f t="shared" si="1"/>
        <v>0</v>
      </c>
      <c r="AG26" s="20"/>
      <c r="AH26" s="20"/>
      <c r="AI26" s="20"/>
      <c r="AJ26" s="20"/>
      <c r="AK26" s="20"/>
      <c r="AL26" s="20"/>
      <c r="AM26" s="21">
        <f t="shared" si="2"/>
        <v>0</v>
      </c>
      <c r="AN26" s="21">
        <f t="shared" si="2"/>
        <v>0</v>
      </c>
      <c r="AO26" s="21">
        <f t="shared" si="2"/>
        <v>0</v>
      </c>
      <c r="AP26" s="20"/>
      <c r="AQ26" s="20"/>
      <c r="AR26" s="20"/>
      <c r="AS26" s="20"/>
      <c r="AT26" s="20"/>
      <c r="AU26" s="20"/>
      <c r="AV26" s="21">
        <f t="shared" si="3"/>
        <v>0</v>
      </c>
      <c r="AW26" s="21">
        <f t="shared" si="3"/>
        <v>0</v>
      </c>
      <c r="AX26" s="21">
        <f t="shared" si="3"/>
        <v>0</v>
      </c>
      <c r="AY26" s="20"/>
      <c r="AZ26" s="20"/>
      <c r="BA26" s="20"/>
      <c r="BB26" s="22">
        <f t="shared" si="4"/>
        <v>0</v>
      </c>
      <c r="BC26" s="22">
        <f t="shared" si="4"/>
        <v>0</v>
      </c>
      <c r="BD26" s="22">
        <f t="shared" si="4"/>
        <v>0</v>
      </c>
      <c r="BE26" s="22">
        <f t="shared" si="5"/>
        <v>0</v>
      </c>
      <c r="BF26" s="22">
        <f t="shared" si="5"/>
        <v>0</v>
      </c>
      <c r="BG26" s="22">
        <f t="shared" si="5"/>
        <v>0</v>
      </c>
      <c r="BH26" s="23">
        <f t="shared" si="7"/>
        <v>0</v>
      </c>
      <c r="BI26" s="23">
        <f t="shared" si="8"/>
        <v>0</v>
      </c>
      <c r="BJ26" s="23">
        <f t="shared" si="9"/>
        <v>0</v>
      </c>
      <c r="BK26" s="23">
        <f t="shared" si="10"/>
        <v>0</v>
      </c>
      <c r="BL26" s="23">
        <f t="shared" si="11"/>
        <v>0</v>
      </c>
      <c r="BM26" s="23">
        <f t="shared" si="12"/>
        <v>0</v>
      </c>
    </row>
    <row r="27" spans="1:65" ht="15.75" thickBot="1">
      <c r="A27" s="18">
        <v>17</v>
      </c>
      <c r="B27" s="3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f t="shared" si="0"/>
        <v>0</v>
      </c>
      <c r="P27" s="21">
        <f t="shared" si="0"/>
        <v>0</v>
      </c>
      <c r="Q27" s="21">
        <f t="shared" si="0"/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1">
        <f t="shared" si="1"/>
        <v>0</v>
      </c>
      <c r="AE27" s="21">
        <f t="shared" si="1"/>
        <v>0</v>
      </c>
      <c r="AF27" s="21">
        <f t="shared" si="1"/>
        <v>0</v>
      </c>
      <c r="AG27" s="20"/>
      <c r="AH27" s="20"/>
      <c r="AI27" s="20"/>
      <c r="AJ27" s="20"/>
      <c r="AK27" s="20"/>
      <c r="AL27" s="20"/>
      <c r="AM27" s="21">
        <f t="shared" si="2"/>
        <v>0</v>
      </c>
      <c r="AN27" s="21">
        <f t="shared" si="2"/>
        <v>0</v>
      </c>
      <c r="AO27" s="21">
        <f t="shared" si="2"/>
        <v>0</v>
      </c>
      <c r="AP27" s="20"/>
      <c r="AQ27" s="20"/>
      <c r="AR27" s="20"/>
      <c r="AS27" s="20"/>
      <c r="AT27" s="20"/>
      <c r="AU27" s="20"/>
      <c r="AV27" s="21">
        <f t="shared" si="3"/>
        <v>0</v>
      </c>
      <c r="AW27" s="21">
        <f t="shared" si="3"/>
        <v>0</v>
      </c>
      <c r="AX27" s="21">
        <f t="shared" si="3"/>
        <v>0</v>
      </c>
      <c r="AY27" s="20"/>
      <c r="AZ27" s="20"/>
      <c r="BA27" s="20"/>
      <c r="BB27" s="22">
        <f t="shared" si="4"/>
        <v>0</v>
      </c>
      <c r="BC27" s="22">
        <f t="shared" si="4"/>
        <v>0</v>
      </c>
      <c r="BD27" s="22">
        <f t="shared" si="4"/>
        <v>0</v>
      </c>
      <c r="BE27" s="22">
        <f t="shared" si="5"/>
        <v>0</v>
      </c>
      <c r="BF27" s="22">
        <f t="shared" si="5"/>
        <v>0</v>
      </c>
      <c r="BG27" s="22">
        <f t="shared" si="5"/>
        <v>0</v>
      </c>
      <c r="BH27" s="23">
        <f t="shared" si="7"/>
        <v>0</v>
      </c>
      <c r="BI27" s="23">
        <f t="shared" si="8"/>
        <v>0</v>
      </c>
      <c r="BJ27" s="23">
        <f t="shared" si="9"/>
        <v>0</v>
      </c>
      <c r="BK27" s="23">
        <f t="shared" si="10"/>
        <v>0</v>
      </c>
      <c r="BL27" s="23">
        <f t="shared" si="11"/>
        <v>0</v>
      </c>
      <c r="BM27" s="23">
        <f t="shared" si="12"/>
        <v>0</v>
      </c>
    </row>
    <row r="28" spans="1:65" ht="15.75" thickBot="1">
      <c r="A28" s="18">
        <v>18</v>
      </c>
      <c r="B28" s="3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0"/>
        <v>0</v>
      </c>
      <c r="P28" s="21">
        <f t="shared" si="0"/>
        <v>0</v>
      </c>
      <c r="Q28" s="21">
        <f t="shared" si="0"/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>
        <f t="shared" si="1"/>
        <v>0</v>
      </c>
      <c r="AE28" s="21">
        <f t="shared" si="1"/>
        <v>0</v>
      </c>
      <c r="AF28" s="21">
        <f t="shared" si="1"/>
        <v>0</v>
      </c>
      <c r="AG28" s="20"/>
      <c r="AH28" s="20"/>
      <c r="AI28" s="20"/>
      <c r="AJ28" s="20"/>
      <c r="AK28" s="20"/>
      <c r="AL28" s="20"/>
      <c r="AM28" s="21">
        <f t="shared" si="2"/>
        <v>0</v>
      </c>
      <c r="AN28" s="21">
        <f t="shared" si="2"/>
        <v>0</v>
      </c>
      <c r="AO28" s="21">
        <f t="shared" si="2"/>
        <v>0</v>
      </c>
      <c r="AP28" s="20"/>
      <c r="AQ28" s="20"/>
      <c r="AR28" s="20"/>
      <c r="AS28" s="20"/>
      <c r="AT28" s="20"/>
      <c r="AU28" s="20"/>
      <c r="AV28" s="21">
        <f t="shared" si="3"/>
        <v>0</v>
      </c>
      <c r="AW28" s="21">
        <f t="shared" si="3"/>
        <v>0</v>
      </c>
      <c r="AX28" s="21">
        <f t="shared" si="3"/>
        <v>0</v>
      </c>
      <c r="AY28" s="20"/>
      <c r="AZ28" s="20"/>
      <c r="BA28" s="20"/>
      <c r="BB28" s="22">
        <f t="shared" si="4"/>
        <v>0</v>
      </c>
      <c r="BC28" s="22">
        <f t="shared" si="4"/>
        <v>0</v>
      </c>
      <c r="BD28" s="22">
        <f t="shared" si="4"/>
        <v>0</v>
      </c>
      <c r="BE28" s="22">
        <f t="shared" si="5"/>
        <v>0</v>
      </c>
      <c r="BF28" s="22">
        <f t="shared" si="5"/>
        <v>0</v>
      </c>
      <c r="BG28" s="22">
        <f t="shared" si="5"/>
        <v>0</v>
      </c>
      <c r="BH28" s="23">
        <f t="shared" si="7"/>
        <v>0</v>
      </c>
      <c r="BI28" s="23">
        <f t="shared" si="8"/>
        <v>0</v>
      </c>
      <c r="BJ28" s="23">
        <f t="shared" si="9"/>
        <v>0</v>
      </c>
      <c r="BK28" s="23">
        <f t="shared" si="10"/>
        <v>0</v>
      </c>
      <c r="BL28" s="23">
        <f t="shared" si="11"/>
        <v>0</v>
      </c>
      <c r="BM28" s="23">
        <f t="shared" si="12"/>
        <v>0</v>
      </c>
    </row>
    <row r="29" spans="1:65" ht="15.75" thickBot="1">
      <c r="A29" s="18">
        <v>19</v>
      </c>
      <c r="B29" s="3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0"/>
        <v>0</v>
      </c>
      <c r="P29" s="21">
        <f t="shared" si="0"/>
        <v>0</v>
      </c>
      <c r="Q29" s="21">
        <f t="shared" si="0"/>
        <v>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>
        <f t="shared" si="1"/>
        <v>0</v>
      </c>
      <c r="AE29" s="21">
        <f t="shared" si="1"/>
        <v>0</v>
      </c>
      <c r="AF29" s="21">
        <f t="shared" si="1"/>
        <v>0</v>
      </c>
      <c r="AG29" s="20"/>
      <c r="AH29" s="20"/>
      <c r="AI29" s="20"/>
      <c r="AJ29" s="20"/>
      <c r="AK29" s="20"/>
      <c r="AL29" s="20"/>
      <c r="AM29" s="21">
        <f t="shared" si="2"/>
        <v>0</v>
      </c>
      <c r="AN29" s="21">
        <f t="shared" si="2"/>
        <v>0</v>
      </c>
      <c r="AO29" s="21">
        <f t="shared" si="2"/>
        <v>0</v>
      </c>
      <c r="AP29" s="20"/>
      <c r="AQ29" s="20"/>
      <c r="AR29" s="20"/>
      <c r="AS29" s="20"/>
      <c r="AT29" s="20"/>
      <c r="AU29" s="20"/>
      <c r="AV29" s="21">
        <f t="shared" si="3"/>
        <v>0</v>
      </c>
      <c r="AW29" s="21">
        <f t="shared" si="3"/>
        <v>0</v>
      </c>
      <c r="AX29" s="21">
        <f t="shared" si="3"/>
        <v>0</v>
      </c>
      <c r="AY29" s="20"/>
      <c r="AZ29" s="20"/>
      <c r="BA29" s="20"/>
      <c r="BB29" s="22">
        <f t="shared" si="4"/>
        <v>0</v>
      </c>
      <c r="BC29" s="22">
        <f t="shared" si="4"/>
        <v>0</v>
      </c>
      <c r="BD29" s="22">
        <f t="shared" si="4"/>
        <v>0</v>
      </c>
      <c r="BE29" s="22">
        <f t="shared" si="5"/>
        <v>0</v>
      </c>
      <c r="BF29" s="22">
        <f t="shared" si="5"/>
        <v>0</v>
      </c>
      <c r="BG29" s="22">
        <f t="shared" si="5"/>
        <v>0</v>
      </c>
      <c r="BH29" s="23">
        <f t="shared" si="7"/>
        <v>0</v>
      </c>
      <c r="BI29" s="23">
        <f t="shared" si="8"/>
        <v>0</v>
      </c>
      <c r="BJ29" s="23">
        <f t="shared" si="9"/>
        <v>0</v>
      </c>
      <c r="BK29" s="23">
        <f t="shared" si="10"/>
        <v>0</v>
      </c>
      <c r="BL29" s="23">
        <f t="shared" si="11"/>
        <v>0</v>
      </c>
      <c r="BM29" s="23">
        <f t="shared" si="12"/>
        <v>0</v>
      </c>
    </row>
    <row r="30" spans="1:65" ht="15.75" thickBot="1">
      <c r="A30" s="18">
        <v>20</v>
      </c>
      <c r="B30" s="3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aca="true" t="shared" si="13" ref="O30:Q31">SUM(C30+F30+I30+L30)</f>
        <v>0</v>
      </c>
      <c r="P30" s="21">
        <f t="shared" si="13"/>
        <v>0</v>
      </c>
      <c r="Q30" s="21">
        <f t="shared" si="13"/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1">
        <f aca="true" t="shared" si="14" ref="AD30:AF31">SUM(R30+U30+X30+AA30)</f>
        <v>0</v>
      </c>
      <c r="AE30" s="21">
        <f t="shared" si="14"/>
        <v>0</v>
      </c>
      <c r="AF30" s="21">
        <f t="shared" si="14"/>
        <v>0</v>
      </c>
      <c r="AG30" s="20"/>
      <c r="AH30" s="20"/>
      <c r="AI30" s="20"/>
      <c r="AJ30" s="20"/>
      <c r="AK30" s="20"/>
      <c r="AL30" s="20"/>
      <c r="AM30" s="21">
        <f aca="true" t="shared" si="15" ref="AM30:AO31">SUM(AG30+AJ30)</f>
        <v>0</v>
      </c>
      <c r="AN30" s="21">
        <f t="shared" si="15"/>
        <v>0</v>
      </c>
      <c r="AO30" s="21">
        <f t="shared" si="15"/>
        <v>0</v>
      </c>
      <c r="AP30" s="20"/>
      <c r="AQ30" s="20"/>
      <c r="AR30" s="20"/>
      <c r="AS30" s="20"/>
      <c r="AT30" s="20"/>
      <c r="AU30" s="20"/>
      <c r="AV30" s="21">
        <f aca="true" t="shared" si="16" ref="AV30:AX31">SUM(AP30+AS30)</f>
        <v>0</v>
      </c>
      <c r="AW30" s="21">
        <f t="shared" si="16"/>
        <v>0</v>
      </c>
      <c r="AX30" s="21">
        <f t="shared" si="16"/>
        <v>0</v>
      </c>
      <c r="AY30" s="20"/>
      <c r="AZ30" s="20"/>
      <c r="BA30" s="20"/>
      <c r="BB30" s="22">
        <f aca="true" t="shared" si="17" ref="BB30:BD31">SUM(O30+AD30+AM30+AV30+AY30)</f>
        <v>0</v>
      </c>
      <c r="BC30" s="22">
        <f t="shared" si="17"/>
        <v>0</v>
      </c>
      <c r="BD30" s="22">
        <f t="shared" si="17"/>
        <v>0</v>
      </c>
      <c r="BE30" s="22">
        <f aca="true" t="shared" si="18" ref="BE30:BG31">SUM(C30+I30+R30+U30+X30+AG30+AP30)</f>
        <v>0</v>
      </c>
      <c r="BF30" s="22">
        <f t="shared" si="18"/>
        <v>0</v>
      </c>
      <c r="BG30" s="22">
        <f t="shared" si="18"/>
        <v>0</v>
      </c>
      <c r="BH30" s="23">
        <f t="shared" si="7"/>
        <v>0</v>
      </c>
      <c r="BI30" s="23">
        <f t="shared" si="8"/>
        <v>0</v>
      </c>
      <c r="BJ30" s="23">
        <f t="shared" si="9"/>
        <v>0</v>
      </c>
      <c r="BK30" s="23">
        <f t="shared" si="10"/>
        <v>0</v>
      </c>
      <c r="BL30" s="23">
        <f t="shared" si="11"/>
        <v>0</v>
      </c>
      <c r="BM30" s="23">
        <f t="shared" si="12"/>
        <v>0</v>
      </c>
    </row>
    <row r="31" spans="1:65" ht="15.75" thickBot="1">
      <c r="A31" s="18">
        <v>21</v>
      </c>
      <c r="B31" s="3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>
        <f t="shared" si="13"/>
        <v>0</v>
      </c>
      <c r="P31" s="21">
        <f t="shared" si="13"/>
        <v>0</v>
      </c>
      <c r="Q31" s="21">
        <f t="shared" si="13"/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>
        <f t="shared" si="14"/>
        <v>0</v>
      </c>
      <c r="AE31" s="21">
        <f t="shared" si="14"/>
        <v>0</v>
      </c>
      <c r="AF31" s="21">
        <f t="shared" si="14"/>
        <v>0</v>
      </c>
      <c r="AG31" s="20"/>
      <c r="AH31" s="20"/>
      <c r="AI31" s="20"/>
      <c r="AJ31" s="20"/>
      <c r="AK31" s="20"/>
      <c r="AL31" s="20"/>
      <c r="AM31" s="21">
        <f t="shared" si="15"/>
        <v>0</v>
      </c>
      <c r="AN31" s="21">
        <f t="shared" si="15"/>
        <v>0</v>
      </c>
      <c r="AO31" s="21">
        <f t="shared" si="15"/>
        <v>0</v>
      </c>
      <c r="AP31" s="20"/>
      <c r="AQ31" s="20"/>
      <c r="AR31" s="20"/>
      <c r="AS31" s="20"/>
      <c r="AT31" s="20"/>
      <c r="AU31" s="20"/>
      <c r="AV31" s="21">
        <f t="shared" si="16"/>
        <v>0</v>
      </c>
      <c r="AW31" s="21">
        <f t="shared" si="16"/>
        <v>0</v>
      </c>
      <c r="AX31" s="21">
        <f t="shared" si="16"/>
        <v>0</v>
      </c>
      <c r="AY31" s="20"/>
      <c r="AZ31" s="20"/>
      <c r="BA31" s="20"/>
      <c r="BB31" s="22">
        <f t="shared" si="17"/>
        <v>0</v>
      </c>
      <c r="BC31" s="22">
        <f t="shared" si="17"/>
        <v>0</v>
      </c>
      <c r="BD31" s="22">
        <f t="shared" si="17"/>
        <v>0</v>
      </c>
      <c r="BE31" s="22">
        <f t="shared" si="18"/>
        <v>0</v>
      </c>
      <c r="BF31" s="22">
        <f t="shared" si="18"/>
        <v>0</v>
      </c>
      <c r="BG31" s="22">
        <f t="shared" si="18"/>
        <v>0</v>
      </c>
      <c r="BH31" s="23">
        <f t="shared" si="7"/>
        <v>0</v>
      </c>
      <c r="BI31" s="23">
        <f t="shared" si="8"/>
        <v>0</v>
      </c>
      <c r="BJ31" s="23">
        <f t="shared" si="9"/>
        <v>0</v>
      </c>
      <c r="BK31" s="23">
        <f t="shared" si="10"/>
        <v>0</v>
      </c>
      <c r="BL31" s="23">
        <f t="shared" si="11"/>
        <v>0</v>
      </c>
      <c r="BM31" s="23">
        <f t="shared" si="12"/>
        <v>0</v>
      </c>
    </row>
    <row r="32" spans="1:65" ht="15.75" thickBot="1">
      <c r="A32" s="18">
        <v>22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>
        <f t="shared" si="0"/>
        <v>0</v>
      </c>
      <c r="P32" s="21">
        <f t="shared" si="0"/>
        <v>0</v>
      </c>
      <c r="Q32" s="21">
        <f t="shared" si="0"/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">
        <f t="shared" si="1"/>
        <v>0</v>
      </c>
      <c r="AE32" s="21">
        <f t="shared" si="1"/>
        <v>0</v>
      </c>
      <c r="AF32" s="21">
        <f t="shared" si="1"/>
        <v>0</v>
      </c>
      <c r="AG32" s="20"/>
      <c r="AH32" s="20"/>
      <c r="AI32" s="20"/>
      <c r="AJ32" s="20"/>
      <c r="AK32" s="20"/>
      <c r="AL32" s="20"/>
      <c r="AM32" s="21">
        <f t="shared" si="2"/>
        <v>0</v>
      </c>
      <c r="AN32" s="21">
        <f t="shared" si="2"/>
        <v>0</v>
      </c>
      <c r="AO32" s="21">
        <f t="shared" si="2"/>
        <v>0</v>
      </c>
      <c r="AP32" s="20"/>
      <c r="AQ32" s="20"/>
      <c r="AR32" s="20"/>
      <c r="AS32" s="20"/>
      <c r="AT32" s="20"/>
      <c r="AU32" s="20"/>
      <c r="AV32" s="21">
        <f t="shared" si="3"/>
        <v>0</v>
      </c>
      <c r="AW32" s="21">
        <f t="shared" si="3"/>
        <v>0</v>
      </c>
      <c r="AX32" s="21">
        <f t="shared" si="3"/>
        <v>0</v>
      </c>
      <c r="AY32" s="20"/>
      <c r="AZ32" s="20"/>
      <c r="BA32" s="20"/>
      <c r="BB32" s="22">
        <f t="shared" si="4"/>
        <v>0</v>
      </c>
      <c r="BC32" s="22">
        <f t="shared" si="4"/>
        <v>0</v>
      </c>
      <c r="BD32" s="22">
        <f t="shared" si="4"/>
        <v>0</v>
      </c>
      <c r="BE32" s="22">
        <f t="shared" si="5"/>
        <v>0</v>
      </c>
      <c r="BF32" s="22">
        <f t="shared" si="5"/>
        <v>0</v>
      </c>
      <c r="BG32" s="22">
        <f t="shared" si="5"/>
        <v>0</v>
      </c>
      <c r="BH32" s="23">
        <f t="shared" si="7"/>
        <v>0</v>
      </c>
      <c r="BI32" s="23">
        <f t="shared" si="8"/>
        <v>0</v>
      </c>
      <c r="BJ32" s="23">
        <f t="shared" si="9"/>
        <v>0</v>
      </c>
      <c r="BK32" s="23">
        <f t="shared" si="10"/>
        <v>0</v>
      </c>
      <c r="BL32" s="23">
        <f t="shared" si="11"/>
        <v>0</v>
      </c>
      <c r="BM32" s="23">
        <f t="shared" si="12"/>
        <v>0</v>
      </c>
    </row>
    <row r="33" spans="1:65" ht="15.75" thickBot="1">
      <c r="A33" s="24"/>
      <c r="B33" s="25" t="s">
        <v>43</v>
      </c>
      <c r="C33" s="100" t="s">
        <v>44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 t="s">
        <v>44</v>
      </c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</row>
    <row r="34" spans="1:65" ht="15.75" thickBot="1">
      <c r="A34" s="26"/>
      <c r="B34" s="27">
        <v>9</v>
      </c>
      <c r="C34" s="28">
        <f aca="true" t="shared" si="19" ref="C34:BA34">SUM(C11:C32)</f>
        <v>2</v>
      </c>
      <c r="D34" s="28">
        <f t="shared" si="19"/>
        <v>0</v>
      </c>
      <c r="E34" s="28">
        <f t="shared" si="19"/>
        <v>2</v>
      </c>
      <c r="F34" s="28">
        <f t="shared" si="19"/>
        <v>0</v>
      </c>
      <c r="G34" s="28">
        <f t="shared" si="19"/>
        <v>0</v>
      </c>
      <c r="H34" s="28">
        <f t="shared" si="19"/>
        <v>0</v>
      </c>
      <c r="I34" s="28">
        <f t="shared" si="19"/>
        <v>268</v>
      </c>
      <c r="J34" s="28">
        <f t="shared" si="19"/>
        <v>161</v>
      </c>
      <c r="K34" s="28">
        <f t="shared" si="19"/>
        <v>160</v>
      </c>
      <c r="L34" s="28">
        <f t="shared" si="19"/>
        <v>683</v>
      </c>
      <c r="M34" s="28">
        <f t="shared" si="19"/>
        <v>674</v>
      </c>
      <c r="N34" s="28">
        <f t="shared" si="19"/>
        <v>673</v>
      </c>
      <c r="O34" s="28">
        <f t="shared" si="19"/>
        <v>953</v>
      </c>
      <c r="P34" s="28">
        <f t="shared" si="19"/>
        <v>835</v>
      </c>
      <c r="Q34" s="28">
        <f t="shared" si="19"/>
        <v>835</v>
      </c>
      <c r="R34" s="28">
        <f t="shared" si="19"/>
        <v>874</v>
      </c>
      <c r="S34" s="28">
        <f t="shared" si="19"/>
        <v>602</v>
      </c>
      <c r="T34" s="28">
        <f t="shared" si="19"/>
        <v>587</v>
      </c>
      <c r="U34" s="28">
        <f t="shared" si="19"/>
        <v>126</v>
      </c>
      <c r="V34" s="28">
        <f t="shared" si="19"/>
        <v>109</v>
      </c>
      <c r="W34" s="28">
        <f t="shared" si="19"/>
        <v>64</v>
      </c>
      <c r="X34" s="28">
        <f t="shared" si="19"/>
        <v>49</v>
      </c>
      <c r="Y34" s="28">
        <f t="shared" si="19"/>
        <v>37</v>
      </c>
      <c r="Z34" s="28">
        <f t="shared" si="19"/>
        <v>30</v>
      </c>
      <c r="AA34" s="28">
        <f t="shared" si="19"/>
        <v>232</v>
      </c>
      <c r="AB34" s="28">
        <f t="shared" si="19"/>
        <v>230</v>
      </c>
      <c r="AC34" s="28">
        <f t="shared" si="19"/>
        <v>110</v>
      </c>
      <c r="AD34" s="28">
        <f t="shared" si="19"/>
        <v>1281</v>
      </c>
      <c r="AE34" s="28">
        <f t="shared" si="19"/>
        <v>978</v>
      </c>
      <c r="AF34" s="28">
        <f t="shared" si="19"/>
        <v>791</v>
      </c>
      <c r="AG34" s="28">
        <f t="shared" si="19"/>
        <v>28</v>
      </c>
      <c r="AH34" s="28">
        <f t="shared" si="19"/>
        <v>21</v>
      </c>
      <c r="AI34" s="28">
        <f t="shared" si="19"/>
        <v>20</v>
      </c>
      <c r="AJ34" s="28">
        <f t="shared" si="19"/>
        <v>20</v>
      </c>
      <c r="AK34" s="28">
        <f t="shared" si="19"/>
        <v>19</v>
      </c>
      <c r="AL34" s="28">
        <f t="shared" si="19"/>
        <v>20</v>
      </c>
      <c r="AM34" s="28">
        <f t="shared" si="19"/>
        <v>48</v>
      </c>
      <c r="AN34" s="28">
        <f t="shared" si="19"/>
        <v>40</v>
      </c>
      <c r="AO34" s="28">
        <f t="shared" si="19"/>
        <v>40</v>
      </c>
      <c r="AP34" s="28">
        <f t="shared" si="19"/>
        <v>602</v>
      </c>
      <c r="AQ34" s="28">
        <f t="shared" si="19"/>
        <v>596</v>
      </c>
      <c r="AR34" s="28">
        <f t="shared" si="19"/>
        <v>566</v>
      </c>
      <c r="AS34" s="28">
        <f t="shared" si="19"/>
        <v>5</v>
      </c>
      <c r="AT34" s="28">
        <f t="shared" si="19"/>
        <v>5</v>
      </c>
      <c r="AU34" s="28">
        <f t="shared" si="19"/>
        <v>3</v>
      </c>
      <c r="AV34" s="28">
        <f t="shared" si="19"/>
        <v>607</v>
      </c>
      <c r="AW34" s="28">
        <f t="shared" si="19"/>
        <v>601</v>
      </c>
      <c r="AX34" s="28">
        <f t="shared" si="19"/>
        <v>569</v>
      </c>
      <c r="AY34" s="28">
        <f t="shared" si="19"/>
        <v>0</v>
      </c>
      <c r="AZ34" s="28">
        <f t="shared" si="19"/>
        <v>0</v>
      </c>
      <c r="BA34" s="28">
        <f t="shared" si="19"/>
        <v>0</v>
      </c>
      <c r="BB34" s="29">
        <f>SUM(BB11:BB32)/B34</f>
        <v>321</v>
      </c>
      <c r="BC34" s="30">
        <f>SUM(BC11:BC32)/B34</f>
        <v>272.6666666666667</v>
      </c>
      <c r="BD34" s="30">
        <f>SUM(BD11:BD32)/B34</f>
        <v>248.33333333333334</v>
      </c>
      <c r="BE34" s="30">
        <f>SUM(BE11:BE32)/B34</f>
        <v>216.55555555555554</v>
      </c>
      <c r="BF34" s="30">
        <f>SUM(BF11:BF32)/B34</f>
        <v>169.55555555555554</v>
      </c>
      <c r="BG34" s="30">
        <f>SUM(BG11:BG32)/B34</f>
        <v>158.77777777777777</v>
      </c>
      <c r="BH34" s="31">
        <f>SUM(BH11:BH32)/B34</f>
        <v>58.36363636363636</v>
      </c>
      <c r="BI34" s="31">
        <f>SUM(BI11:BI32)/B34</f>
        <v>49.575757575757585</v>
      </c>
      <c r="BJ34" s="31">
        <f>SUM(BJ11:BJ32)/B34</f>
        <v>45.151515151515156</v>
      </c>
      <c r="BK34" s="31">
        <f>SUM(BK11:BK32)/B34</f>
        <v>39.37373737373738</v>
      </c>
      <c r="BL34" s="31">
        <f>SUM(BL11:BL32)/B34</f>
        <v>30.828282828282834</v>
      </c>
      <c r="BM34" s="31">
        <f>SUM(BM11:BM32)/B34</f>
        <v>28.86868686868687</v>
      </c>
    </row>
    <row r="35" spans="1:65" ht="15.75" thickBot="1">
      <c r="A35" s="32"/>
      <c r="B35" s="25" t="s">
        <v>43</v>
      </c>
      <c r="C35" s="100" t="s">
        <v>45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 t="s">
        <v>45</v>
      </c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</row>
    <row r="36" spans="1:65" ht="15.75" thickBot="1">
      <c r="A36" s="26"/>
      <c r="B36" s="27">
        <v>8</v>
      </c>
      <c r="C36" s="28">
        <f aca="true" t="shared" si="20" ref="C36:BA36">SUM(C11:C32)</f>
        <v>2</v>
      </c>
      <c r="D36" s="28">
        <f t="shared" si="20"/>
        <v>0</v>
      </c>
      <c r="E36" s="28">
        <f t="shared" si="20"/>
        <v>2</v>
      </c>
      <c r="F36" s="28">
        <f t="shared" si="20"/>
        <v>0</v>
      </c>
      <c r="G36" s="28">
        <f t="shared" si="20"/>
        <v>0</v>
      </c>
      <c r="H36" s="28">
        <f t="shared" si="20"/>
        <v>0</v>
      </c>
      <c r="I36" s="28">
        <f t="shared" si="20"/>
        <v>268</v>
      </c>
      <c r="J36" s="28">
        <f t="shared" si="20"/>
        <v>161</v>
      </c>
      <c r="K36" s="28">
        <f t="shared" si="20"/>
        <v>160</v>
      </c>
      <c r="L36" s="28">
        <f t="shared" si="20"/>
        <v>683</v>
      </c>
      <c r="M36" s="28">
        <f t="shared" si="20"/>
        <v>674</v>
      </c>
      <c r="N36" s="28">
        <f t="shared" si="20"/>
        <v>673</v>
      </c>
      <c r="O36" s="28">
        <f t="shared" si="20"/>
        <v>953</v>
      </c>
      <c r="P36" s="28">
        <f t="shared" si="20"/>
        <v>835</v>
      </c>
      <c r="Q36" s="28">
        <f t="shared" si="20"/>
        <v>835</v>
      </c>
      <c r="R36" s="28">
        <f t="shared" si="20"/>
        <v>874</v>
      </c>
      <c r="S36" s="28">
        <f t="shared" si="20"/>
        <v>602</v>
      </c>
      <c r="T36" s="28">
        <f t="shared" si="20"/>
        <v>587</v>
      </c>
      <c r="U36" s="28">
        <f t="shared" si="20"/>
        <v>126</v>
      </c>
      <c r="V36" s="28">
        <f t="shared" si="20"/>
        <v>109</v>
      </c>
      <c r="W36" s="28">
        <f t="shared" si="20"/>
        <v>64</v>
      </c>
      <c r="X36" s="28">
        <f t="shared" si="20"/>
        <v>49</v>
      </c>
      <c r="Y36" s="28">
        <f t="shared" si="20"/>
        <v>37</v>
      </c>
      <c r="Z36" s="28">
        <f t="shared" si="20"/>
        <v>30</v>
      </c>
      <c r="AA36" s="28">
        <f t="shared" si="20"/>
        <v>232</v>
      </c>
      <c r="AB36" s="28">
        <f t="shared" si="20"/>
        <v>230</v>
      </c>
      <c r="AC36" s="28">
        <f t="shared" si="20"/>
        <v>110</v>
      </c>
      <c r="AD36" s="28">
        <f t="shared" si="20"/>
        <v>1281</v>
      </c>
      <c r="AE36" s="28">
        <f t="shared" si="20"/>
        <v>978</v>
      </c>
      <c r="AF36" s="28">
        <f t="shared" si="20"/>
        <v>791</v>
      </c>
      <c r="AG36" s="28">
        <f t="shared" si="20"/>
        <v>28</v>
      </c>
      <c r="AH36" s="28">
        <f t="shared" si="20"/>
        <v>21</v>
      </c>
      <c r="AI36" s="28">
        <f t="shared" si="20"/>
        <v>20</v>
      </c>
      <c r="AJ36" s="28">
        <f t="shared" si="20"/>
        <v>20</v>
      </c>
      <c r="AK36" s="28">
        <f t="shared" si="20"/>
        <v>19</v>
      </c>
      <c r="AL36" s="28">
        <f t="shared" si="20"/>
        <v>20</v>
      </c>
      <c r="AM36" s="28">
        <f t="shared" si="20"/>
        <v>48</v>
      </c>
      <c r="AN36" s="28">
        <f t="shared" si="20"/>
        <v>40</v>
      </c>
      <c r="AO36" s="28">
        <f t="shared" si="20"/>
        <v>40</v>
      </c>
      <c r="AP36" s="28">
        <f t="shared" si="20"/>
        <v>602</v>
      </c>
      <c r="AQ36" s="28">
        <f t="shared" si="20"/>
        <v>596</v>
      </c>
      <c r="AR36" s="28">
        <f t="shared" si="20"/>
        <v>566</v>
      </c>
      <c r="AS36" s="28">
        <f t="shared" si="20"/>
        <v>5</v>
      </c>
      <c r="AT36" s="28">
        <f t="shared" si="20"/>
        <v>5</v>
      </c>
      <c r="AU36" s="28">
        <f t="shared" si="20"/>
        <v>3</v>
      </c>
      <c r="AV36" s="28">
        <f t="shared" si="20"/>
        <v>607</v>
      </c>
      <c r="AW36" s="28">
        <f t="shared" si="20"/>
        <v>601</v>
      </c>
      <c r="AX36" s="28">
        <f t="shared" si="20"/>
        <v>569</v>
      </c>
      <c r="AY36" s="28">
        <f t="shared" si="20"/>
        <v>0</v>
      </c>
      <c r="AZ36" s="28">
        <f t="shared" si="20"/>
        <v>0</v>
      </c>
      <c r="BA36" s="28">
        <f t="shared" si="20"/>
        <v>0</v>
      </c>
      <c r="BB36" s="29">
        <f>SUM(BB11:BB32)/B36</f>
        <v>361.125</v>
      </c>
      <c r="BC36" s="30">
        <f>SUM(BC11:BC32)/B36</f>
        <v>306.75</v>
      </c>
      <c r="BD36" s="30">
        <f>SUM(BD11:BD32)/B36</f>
        <v>279.375</v>
      </c>
      <c r="BE36" s="30">
        <f>SUM(BE11:BE32)/B36</f>
        <v>243.625</v>
      </c>
      <c r="BF36" s="30">
        <f>SUM(BF11:BF32)/B36</f>
        <v>190.75</v>
      </c>
      <c r="BG36" s="30">
        <f>SUM(BG11:BG32)/B36</f>
        <v>178.625</v>
      </c>
      <c r="BH36" s="31">
        <f>SUM(BH11:BH32)/B36</f>
        <v>65.6590909090909</v>
      </c>
      <c r="BI36" s="31">
        <f>SUM(BI11:BI32)/B36</f>
        <v>55.77272727272728</v>
      </c>
      <c r="BJ36" s="31">
        <f>SUM(BJ11:BJ32)/B36</f>
        <v>50.79545454545455</v>
      </c>
      <c r="BK36" s="31">
        <f>SUM(BK11:BK32)/B36</f>
        <v>44.29545454545455</v>
      </c>
      <c r="BL36" s="31">
        <f>SUM(BL11:BL32)/B36</f>
        <v>34.68181818181819</v>
      </c>
      <c r="BM36" s="31">
        <f>SUM(BM11:BM32)/B36</f>
        <v>32.47727272727273</v>
      </c>
    </row>
    <row r="37" spans="1:65" ht="15.75" thickBot="1">
      <c r="A37" s="33"/>
      <c r="B37" s="25" t="s">
        <v>43</v>
      </c>
      <c r="C37" s="100" t="s">
        <v>46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  <c r="AU37" s="101"/>
      <c r="AV37" s="101"/>
      <c r="AW37" s="101"/>
      <c r="AX37" s="101"/>
      <c r="AY37" s="101"/>
      <c r="AZ37" s="101"/>
      <c r="BA37" s="101"/>
      <c r="BB37" s="100" t="s">
        <v>46</v>
      </c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</row>
    <row r="38" spans="1:65" ht="15.75" thickBot="1">
      <c r="A38" s="26"/>
      <c r="B38" s="27">
        <v>7</v>
      </c>
      <c r="C38" s="28">
        <f aca="true" t="shared" si="21" ref="C38:BA38">SUM(C11:C32)</f>
        <v>2</v>
      </c>
      <c r="D38" s="28">
        <f t="shared" si="21"/>
        <v>0</v>
      </c>
      <c r="E38" s="28">
        <f t="shared" si="21"/>
        <v>2</v>
      </c>
      <c r="F38" s="28">
        <f t="shared" si="21"/>
        <v>0</v>
      </c>
      <c r="G38" s="28">
        <f t="shared" si="21"/>
        <v>0</v>
      </c>
      <c r="H38" s="28">
        <f t="shared" si="21"/>
        <v>0</v>
      </c>
      <c r="I38" s="28">
        <f t="shared" si="21"/>
        <v>268</v>
      </c>
      <c r="J38" s="28">
        <f t="shared" si="21"/>
        <v>161</v>
      </c>
      <c r="K38" s="28">
        <f t="shared" si="21"/>
        <v>160</v>
      </c>
      <c r="L38" s="28">
        <f t="shared" si="21"/>
        <v>683</v>
      </c>
      <c r="M38" s="28">
        <f t="shared" si="21"/>
        <v>674</v>
      </c>
      <c r="N38" s="28">
        <f t="shared" si="21"/>
        <v>673</v>
      </c>
      <c r="O38" s="28">
        <f t="shared" si="21"/>
        <v>953</v>
      </c>
      <c r="P38" s="28">
        <f t="shared" si="21"/>
        <v>835</v>
      </c>
      <c r="Q38" s="28">
        <f t="shared" si="21"/>
        <v>835</v>
      </c>
      <c r="R38" s="28">
        <f t="shared" si="21"/>
        <v>874</v>
      </c>
      <c r="S38" s="28">
        <f t="shared" si="21"/>
        <v>602</v>
      </c>
      <c r="T38" s="28">
        <f t="shared" si="21"/>
        <v>587</v>
      </c>
      <c r="U38" s="28">
        <f t="shared" si="21"/>
        <v>126</v>
      </c>
      <c r="V38" s="28">
        <f t="shared" si="21"/>
        <v>109</v>
      </c>
      <c r="W38" s="28">
        <f t="shared" si="21"/>
        <v>64</v>
      </c>
      <c r="X38" s="28">
        <f t="shared" si="21"/>
        <v>49</v>
      </c>
      <c r="Y38" s="28">
        <f t="shared" si="21"/>
        <v>37</v>
      </c>
      <c r="Z38" s="28">
        <f t="shared" si="21"/>
        <v>30</v>
      </c>
      <c r="AA38" s="28">
        <f t="shared" si="21"/>
        <v>232</v>
      </c>
      <c r="AB38" s="28">
        <f t="shared" si="21"/>
        <v>230</v>
      </c>
      <c r="AC38" s="28">
        <f t="shared" si="21"/>
        <v>110</v>
      </c>
      <c r="AD38" s="28">
        <f t="shared" si="21"/>
        <v>1281</v>
      </c>
      <c r="AE38" s="28">
        <f t="shared" si="21"/>
        <v>978</v>
      </c>
      <c r="AF38" s="28">
        <f t="shared" si="21"/>
        <v>791</v>
      </c>
      <c r="AG38" s="28">
        <f t="shared" si="21"/>
        <v>28</v>
      </c>
      <c r="AH38" s="28">
        <f t="shared" si="21"/>
        <v>21</v>
      </c>
      <c r="AI38" s="28">
        <f t="shared" si="21"/>
        <v>20</v>
      </c>
      <c r="AJ38" s="28">
        <f t="shared" si="21"/>
        <v>20</v>
      </c>
      <c r="AK38" s="28">
        <f t="shared" si="21"/>
        <v>19</v>
      </c>
      <c r="AL38" s="28">
        <f t="shared" si="21"/>
        <v>20</v>
      </c>
      <c r="AM38" s="28">
        <f t="shared" si="21"/>
        <v>48</v>
      </c>
      <c r="AN38" s="28">
        <f t="shared" si="21"/>
        <v>40</v>
      </c>
      <c r="AO38" s="28">
        <f t="shared" si="21"/>
        <v>40</v>
      </c>
      <c r="AP38" s="28">
        <f t="shared" si="21"/>
        <v>602</v>
      </c>
      <c r="AQ38" s="28">
        <f t="shared" si="21"/>
        <v>596</v>
      </c>
      <c r="AR38" s="28">
        <f t="shared" si="21"/>
        <v>566</v>
      </c>
      <c r="AS38" s="28">
        <f t="shared" si="21"/>
        <v>5</v>
      </c>
      <c r="AT38" s="28">
        <f t="shared" si="21"/>
        <v>5</v>
      </c>
      <c r="AU38" s="28">
        <f t="shared" si="21"/>
        <v>3</v>
      </c>
      <c r="AV38" s="28">
        <f t="shared" si="21"/>
        <v>607</v>
      </c>
      <c r="AW38" s="28">
        <f t="shared" si="21"/>
        <v>601</v>
      </c>
      <c r="AX38" s="28">
        <f t="shared" si="21"/>
        <v>569</v>
      </c>
      <c r="AY38" s="28">
        <f t="shared" si="21"/>
        <v>0</v>
      </c>
      <c r="AZ38" s="28">
        <f t="shared" si="21"/>
        <v>0</v>
      </c>
      <c r="BA38" s="28">
        <f t="shared" si="21"/>
        <v>0</v>
      </c>
      <c r="BB38" s="29">
        <f>SUM(BB11:BB32)/B38</f>
        <v>412.7142857142857</v>
      </c>
      <c r="BC38" s="30">
        <f>SUM(BC11:BC32)/B38</f>
        <v>350.57142857142856</v>
      </c>
      <c r="BD38" s="30">
        <f>SUM(BD11:BD32)/B38</f>
        <v>319.2857142857143</v>
      </c>
      <c r="BE38" s="30">
        <f>SUM(BE11:BE32)/B38</f>
        <v>278.42857142857144</v>
      </c>
      <c r="BF38" s="30">
        <f>SUM(BF11:BF32)/B38</f>
        <v>218</v>
      </c>
      <c r="BG38" s="30">
        <f>SUM(BG11:BG32)/B38</f>
        <v>204.14285714285714</v>
      </c>
      <c r="BH38" s="31">
        <f>SUM(BH11:BH32)/B38</f>
        <v>75.03896103896103</v>
      </c>
      <c r="BI38" s="31">
        <f>SUM(BI11:BI32)/B38</f>
        <v>63.74025974025975</v>
      </c>
      <c r="BJ38" s="31">
        <f>SUM(BJ11:BJ32)/B38</f>
        <v>58.05194805194805</v>
      </c>
      <c r="BK38" s="31">
        <f>SUM(BK11:BK32)/B38</f>
        <v>50.62337662337662</v>
      </c>
      <c r="BL38" s="31">
        <f>SUM(BL11:BL32)/B38</f>
        <v>39.63636363636364</v>
      </c>
      <c r="BM38" s="31">
        <f>SUM(BM11:BM32)/B38</f>
        <v>37.116883116883116</v>
      </c>
    </row>
    <row r="40" spans="52:62" ht="15.75" thickBot="1">
      <c r="AZ40" s="108" t="s">
        <v>57</v>
      </c>
      <c r="BA40" s="108"/>
      <c r="BB40" s="109"/>
      <c r="BC40" s="109" t="s">
        <v>60</v>
      </c>
      <c r="BD40" s="109"/>
      <c r="BE40" s="110"/>
      <c r="BF40" s="108" t="s">
        <v>58</v>
      </c>
      <c r="BG40" s="108"/>
      <c r="BH40" s="109" t="s">
        <v>61</v>
      </c>
      <c r="BI40" s="109" t="s">
        <v>59</v>
      </c>
      <c r="BJ40" s="109"/>
    </row>
  </sheetData>
  <sheetProtection/>
  <mergeCells count="36">
    <mergeCell ref="C33:AR33"/>
    <mergeCell ref="AS33:BA33"/>
    <mergeCell ref="BB33:BM33"/>
    <mergeCell ref="AP5:AR8"/>
    <mergeCell ref="AS5:AU8"/>
    <mergeCell ref="AV5:AX8"/>
    <mergeCell ref="BH5:BJ8"/>
    <mergeCell ref="C37:AR37"/>
    <mergeCell ref="AS37:BA37"/>
    <mergeCell ref="BB37:BM37"/>
    <mergeCell ref="BK5:BM8"/>
    <mergeCell ref="R7:T8"/>
    <mergeCell ref="U7:W8"/>
    <mergeCell ref="X7:Z8"/>
    <mergeCell ref="C35:AR35"/>
    <mergeCell ref="AS35:BA35"/>
    <mergeCell ref="BB35:BM35"/>
    <mergeCell ref="C1:Q2"/>
    <mergeCell ref="AY5:BA8"/>
    <mergeCell ref="BB5:BD8"/>
    <mergeCell ref="BE5:BG8"/>
    <mergeCell ref="R5:Z6"/>
    <mergeCell ref="AA5:AC8"/>
    <mergeCell ref="AD5:AF8"/>
    <mergeCell ref="AG5:AI8"/>
    <mergeCell ref="AJ5:AL8"/>
    <mergeCell ref="AM5:AO8"/>
    <mergeCell ref="E3:Q3"/>
    <mergeCell ref="E4:Q4"/>
    <mergeCell ref="A5:A9"/>
    <mergeCell ref="B5:B9"/>
    <mergeCell ref="C5:E8"/>
    <mergeCell ref="F5:H8"/>
    <mergeCell ref="I5:K8"/>
    <mergeCell ref="L5:N8"/>
    <mergeCell ref="O5:Q8"/>
  </mergeCells>
  <printOptions/>
  <pageMargins left="0.2362204724409449" right="0.1968503937007874" top="0.7874015748031497" bottom="0.3937007874015748" header="0.3937007874015748" footer="0.31496062992125984"/>
  <pageSetup horizontalDpi="180" verticalDpi="18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2015-07-01T12:27:14Z</dcterms:modified>
  <cp:category/>
  <cp:version/>
  <cp:contentType/>
  <cp:contentStatus/>
</cp:coreProperties>
</file>